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vision\Prüfungen_2023\Wiederkehrende_Prüfungen\"/>
    </mc:Choice>
  </mc:AlternateContent>
  <bookViews>
    <workbookView xWindow="0" yWindow="0" windowWidth="28800" windowHeight="1170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 l="1"/>
  <c r="G102" i="1" l="1"/>
  <c r="G99" i="1"/>
  <c r="G96" i="1"/>
  <c r="G95" i="1"/>
  <c r="G94" i="1"/>
  <c r="G108" i="1" l="1"/>
  <c r="J35" i="1"/>
  <c r="J36" i="1"/>
  <c r="J37" i="1"/>
  <c r="J38" i="1"/>
  <c r="J39" i="1"/>
  <c r="J40" i="1"/>
  <c r="J41" i="1"/>
  <c r="J42" i="1"/>
  <c r="J43" i="1"/>
  <c r="J44" i="1"/>
  <c r="J45" i="1"/>
  <c r="J46" i="1"/>
  <c r="J47" i="1"/>
  <c r="J48"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K36" i="1" s="1"/>
  <c r="I37" i="1"/>
  <c r="I38" i="1"/>
  <c r="I39" i="1"/>
  <c r="I40" i="1"/>
  <c r="K40" i="1" s="1"/>
  <c r="I41" i="1"/>
  <c r="I42" i="1"/>
  <c r="I43" i="1"/>
  <c r="I44" i="1"/>
  <c r="K44" i="1" s="1"/>
  <c r="I45" i="1"/>
  <c r="I46" i="1"/>
  <c r="I47" i="1"/>
  <c r="I48" i="1"/>
  <c r="I56" i="1"/>
  <c r="I57" i="1"/>
  <c r="I58" i="1"/>
  <c r="I59" i="1"/>
  <c r="K59" i="1" s="1"/>
  <c r="I60" i="1"/>
  <c r="I61" i="1"/>
  <c r="I62" i="1"/>
  <c r="I63" i="1"/>
  <c r="K63" i="1" s="1"/>
  <c r="I64" i="1"/>
  <c r="I65" i="1"/>
  <c r="I66" i="1"/>
  <c r="I67" i="1"/>
  <c r="K67" i="1" s="1"/>
  <c r="I68" i="1"/>
  <c r="I69" i="1"/>
  <c r="I70" i="1"/>
  <c r="I71" i="1"/>
  <c r="K71" i="1" s="1"/>
  <c r="I72" i="1"/>
  <c r="I73" i="1"/>
  <c r="I74" i="1"/>
  <c r="I75" i="1"/>
  <c r="K75" i="1" s="1"/>
  <c r="I76" i="1"/>
  <c r="I77" i="1"/>
  <c r="I78" i="1"/>
  <c r="I79" i="1"/>
  <c r="K79" i="1" s="1"/>
  <c r="I80" i="1"/>
  <c r="I81" i="1"/>
  <c r="I82" i="1"/>
  <c r="I83" i="1"/>
  <c r="I84" i="1"/>
  <c r="I85" i="1"/>
  <c r="I86" i="1"/>
  <c r="I87" i="1"/>
  <c r="K87" i="1" s="1"/>
  <c r="I88" i="1"/>
  <c r="I89" i="1"/>
  <c r="I90" i="1"/>
  <c r="I91" i="1"/>
  <c r="K91" i="1" s="1"/>
  <c r="I3" i="1"/>
  <c r="K90" i="1" l="1"/>
  <c r="K86" i="1"/>
  <c r="K82" i="1"/>
  <c r="K78" i="1"/>
  <c r="K74" i="1"/>
  <c r="K70" i="1"/>
  <c r="K62" i="1"/>
  <c r="K58" i="1"/>
  <c r="K47" i="1"/>
  <c r="K43" i="1"/>
  <c r="K39" i="1"/>
  <c r="K32" i="1"/>
  <c r="K24" i="1"/>
  <c r="K12" i="1"/>
  <c r="K4" i="1"/>
  <c r="J102" i="1"/>
  <c r="K28" i="1"/>
  <c r="K20" i="1"/>
  <c r="K16" i="1"/>
  <c r="K8" i="1"/>
  <c r="J101" i="1"/>
  <c r="K85" i="1"/>
  <c r="K81" i="1"/>
  <c r="K73" i="1"/>
  <c r="K69" i="1"/>
  <c r="K61" i="1"/>
  <c r="K57" i="1"/>
  <c r="K46" i="1"/>
  <c r="K42" i="1"/>
  <c r="K38" i="1"/>
  <c r="I106" i="1"/>
  <c r="K83" i="1"/>
  <c r="K48" i="1"/>
  <c r="I98" i="1"/>
  <c r="I100" i="1"/>
  <c r="J96" i="1"/>
  <c r="J94" i="1"/>
  <c r="J104" i="1"/>
  <c r="I99" i="1"/>
  <c r="K35" i="1"/>
  <c r="K31" i="1"/>
  <c r="K27" i="1"/>
  <c r="K23" i="1"/>
  <c r="K19" i="1"/>
  <c r="I96" i="1"/>
  <c r="K15" i="1"/>
  <c r="K11" i="1"/>
  <c r="K7" i="1"/>
  <c r="J95" i="1"/>
  <c r="J106" i="1"/>
  <c r="J98" i="1"/>
  <c r="J100" i="1"/>
  <c r="K77" i="1"/>
  <c r="I105" i="1"/>
  <c r="K30" i="1"/>
  <c r="K26" i="1"/>
  <c r="K22" i="1"/>
  <c r="K18" i="1"/>
  <c r="K14" i="1"/>
  <c r="I95" i="1"/>
  <c r="K10" i="1"/>
  <c r="K6" i="1"/>
  <c r="J99" i="1"/>
  <c r="K3" i="1"/>
  <c r="I94" i="1"/>
  <c r="K88" i="1"/>
  <c r="K84" i="1"/>
  <c r="K76" i="1"/>
  <c r="I104" i="1"/>
  <c r="K72" i="1"/>
  <c r="K68" i="1"/>
  <c r="I102" i="1"/>
  <c r="K102" i="1" s="1"/>
  <c r="I101" i="1"/>
  <c r="K56" i="1"/>
  <c r="K45" i="1"/>
  <c r="K41" i="1"/>
  <c r="K37" i="1"/>
  <c r="K33" i="1"/>
  <c r="K29" i="1"/>
  <c r="K25" i="1"/>
  <c r="K21" i="1"/>
  <c r="K17" i="1"/>
  <c r="K13" i="1"/>
  <c r="K9" i="1"/>
  <c r="K5" i="1"/>
  <c r="J105" i="1"/>
  <c r="J92" i="1"/>
  <c r="J108" i="1" s="1"/>
  <c r="I92" i="1"/>
  <c r="I108" i="1" s="1"/>
  <c r="K96" i="1" l="1"/>
  <c r="K101" i="1"/>
  <c r="K92" i="1"/>
  <c r="K108" i="1" s="1"/>
  <c r="C109" i="1" s="1"/>
  <c r="J103" i="1"/>
  <c r="J107" i="1" s="1"/>
  <c r="K105" i="1"/>
  <c r="I103" i="1"/>
  <c r="K98" i="1"/>
  <c r="K104" i="1"/>
  <c r="I97" i="1"/>
  <c r="K94" i="1"/>
  <c r="J97" i="1"/>
  <c r="K95" i="1"/>
  <c r="K99" i="1"/>
  <c r="K100" i="1"/>
  <c r="K106" i="1"/>
  <c r="K103" i="1" l="1"/>
  <c r="I107" i="1"/>
  <c r="K107" i="1" s="1"/>
  <c r="K97" i="1"/>
</calcChain>
</file>

<file path=xl/sharedStrings.xml><?xml version="1.0" encoding="utf-8"?>
<sst xmlns="http://schemas.openxmlformats.org/spreadsheetml/2006/main" count="144" uniqueCount="134">
  <si>
    <t>Grundlagen</t>
  </si>
  <si>
    <t>Durchführung</t>
  </si>
  <si>
    <t>31. Ziele und Umfang der Prüfung sind festgelegt und dokumentiert.</t>
  </si>
  <si>
    <t>46. Der Bericht besteht aus folgenden Bestandteilen:</t>
  </si>
  <si>
    <t>der Prüfung (wie?))</t>
  </si>
  <si>
    <t>Bewertung</t>
  </si>
  <si>
    <t>47. Die Form der Berichte ist standardisiert.</t>
  </si>
  <si>
    <t>Mitarbeiter</t>
  </si>
  <si>
    <t>65. Die Auswahl der Mitarbeiter erfolgt auf Basis der Stellen- oder Aufgabenbeschreibungen.</t>
  </si>
  <si>
    <t>74. Die Akzeptanz der Internen Revision bei der Geschäftsleitung ist hoch.</t>
  </si>
  <si>
    <t>1. Es ist eine offizielle schriftliche, angemessene Regelung(Geschäftsordnung, Revisionsrichtlinie o. Ä.) vorhanden (Mindeststandard 1).</t>
  </si>
  <si>
    <t>2. Die Regelung ist von der Geschäftsleitung verabschiedet und bekannt gemacht. Sie wird regelmäßig auf Aktualität und Angemessenheit, auch in Bezug auf die Unternehmenskultur, überprüft.</t>
  </si>
  <si>
    <t>3. Wesentliche Aufgaben der Internen Revision sind die Prüfung der Angemessenheitund Effektivität des Internen Kontrollsystems, der Führungs- undÜberwachungsprozesse und der Wirksamkeit des Risikomanagementsystems. Dazu zählt auch die Beurteilung der Wirksamkeit der Maßnahmenzur Verhinderung und Aufdeckung doloser Handlungen.</t>
  </si>
  <si>
    <t>4. Die Tätigkeitsfelder der Internen Revision richten sich nach den Zielen des Unternehmens/der Organisation und umfassen alle Aktivitäten des Unternehmens/der Organisation und ggf. an Dritte ausgelagerte Aktivitäten (uneingeschränktes Prüfungsrecht).</t>
  </si>
  <si>
    <t>5. Neutralität, Unabhängigkeit von anderen Funktionen sowie uneingeschränktes Informationsrecht sind sichergestellt (Mindeststandard 2).</t>
  </si>
  <si>
    <t>6. Die Mitarbeiter der Internen Revision nehmen keine Verantwortlichkeit im operativen Betrieb wahr und prüfen keine Aktivitäten, bei denen sie befangen sind.</t>
  </si>
  <si>
    <t>7. Die Interne Revision ist in den Verteiler wesentlicher Unternehmensinformationen aufgenommen.</t>
  </si>
  <si>
    <t>9. Das Revisionshandbuch ist den Mitarbeitern bekannt und wird regelmäßigauf Aktualität und Angemessenheit überprüft. Die Einhaltung wird laufend überwacht.</t>
  </si>
  <si>
    <t>10. Die Abgrenzung zu anderen Governance-Funktionen ist sichergestellt. DieInterne Revision ist als dritte Verteidigungslinie („Three Lines of Defense Modell“) als zentrales Element einer guten Corporate Governance aufgestellt.</t>
  </si>
  <si>
    <t>11. Das Wertesystem der Internen Revision ist entsprechend dem Ethikkodex und den Grundprinzipien des IPPF aufgestellt und ausgerichtet.</t>
  </si>
  <si>
    <t>II. Budget/Ressourcen</t>
  </si>
  <si>
    <t>12. Die Interne Revision verfügt über eine angemessene quantitative und qualitative Personalausstattung (Mindeststandard 3).</t>
  </si>
  <si>
    <t>13. Das Personalkostenbudget entspricht den Aufgabenstellungen und Anforderungen an die Interne Revision und ist geeignet, qualifiziertes Personal zu gewinnen und zu halten.</t>
  </si>
  <si>
    <t>14. Die IT-Ausstattung für die administrativen Prozesse (z. B. Prüfungsplanung, Revisionssteuerung) ist sinnvoll und angemessen.</t>
  </si>
  <si>
    <t>15. Die IT-Ausstattung für die operativen Prozesse im Rahmen der Prüfungsdurchführung (z. B. Analysesoftware, Prüfungsdokumentation und Follow-up Prozess) ist sinnvoll und angemessen.</t>
  </si>
  <si>
    <t>16. Das sonstige Sachkostenbudget (z. B. Reisekosten, Aus- und Weiterbildung, externe Ressourcen) entspricht den Aufgabenstellungen und Anforderungen an die Interne Revision.</t>
  </si>
  <si>
    <t>III. Planung</t>
  </si>
  <si>
    <t>17. Der Prüfungsplan der Internen Revision wird auf Grundlage eines standardisierten und risikoorientierten Planungsprozesses erstellt (Mindeststandard 4).</t>
  </si>
  <si>
    <t>18. Die Prüfungen für die Planungsperiode werden mindestens einmal jährlich systematisch zusammengestellt und der Geschäftsleitung zur Genehmigung vorgelegt.</t>
  </si>
  <si>
    <t>19. Bei der Planung werden gesetzliche Anforderungen, besondere Anforderungen der Geschäftsleitung und Vorschläge von innerhalb und außerhalb der Internen Revision berücksichtigt.</t>
  </si>
  <si>
    <t>20. Die Prüfungsobjekte (Audit Universe) werden im Rahmen der Planung vollständig abgebildet.</t>
  </si>
  <si>
    <t>21. Es besteht eine einheitliche Methodik zur systematischen Analyse des Risikopotenzials der Prüfungsobjekte.</t>
  </si>
  <si>
    <t>22. Der Umfang und die Bewertung der Prüfungsobjekte werden regelmäßig auf Vollständigkeit und Aktualität geprüft.</t>
  </si>
  <si>
    <t>23. Die Befugnisse zur Änderung der Risikobewertungsmethode und der Prüfungsobjekte sind festgelegt.</t>
  </si>
  <si>
    <t>24. Kurzfristig notwendige, außerplanmäßige Prüfungen werden angemessen berücksichtigt.</t>
  </si>
  <si>
    <t>25. Nachträgliche Änderungen/Anpassungen des Prüfungsplans, wie z. B. die Streichung oder Aufnahme von Prüfungen, sind nachvollziehbar dokumentiert. Sie werden in angemessenem Umfang der zuständigen Geschäftsleitung bekannt gemacht.</t>
  </si>
  <si>
    <t>IV Vorbereitung</t>
  </si>
  <si>
    <t>26. Auf Basis des Prüfungsplans werden der zeitliche Rahmen und die Abfolge der zu prüfenden Objekte entwickelt sowie die Zuordnung der Ressourcen und Verantwortlichkeiten nachvollziehbar abgeleitet.</t>
  </si>
  <si>
    <t>27. Das Prüfungsobjekt wird analysiert, Informationen werden beschafft und Prüfungsmethoden definiert.</t>
  </si>
  <si>
    <t>28. Vor Beginn der Prüfung werden Meilensteine und damit auch die voraussichtliche Prüfungsdauer bestimmt.</t>
  </si>
  <si>
    <t>29. Die Prüfung wird dem zu prüfenden Bereich grundsätzlich mit ausreichendem Vorlauf angekündigt. Abweichungen hiervon sind plausibel und im Einzelfall angemessen (z. B. Prüfung doloser Handlungen/Deliktprüfung).</t>
  </si>
  <si>
    <t>30. Ein Kick-Off-Meeting mit dem zu prüfenden Bereich ist Bestandteil des Prüfungsprozesses (auch telefonisch oder per Videokonferenz).</t>
  </si>
  <si>
    <t>32. Das Arbeitsprogramm wird von der Revisionsleitung oder dem von ihr benannten Verantwortlichen genehmigt.</t>
  </si>
  <si>
    <t>V. Prüfung</t>
  </si>
  <si>
    <t>33. Die Prüfungen werden entsprechend des genehmigten Arbeitsprogramms durchgeführt.</t>
  </si>
  <si>
    <t>34. Bei Prüfungen werden gesetzliche Vorgaben und unternehmensinterne Regelungen auf ihre Umsetzung hin bewertet (Ordnungsmäßigkeit).</t>
  </si>
  <si>
    <t>35. Es werden auch Aspekte wie Wirtschaftlichkeit, Rentabilität, Unternehmenszielsetzungen, Sicherheit, Risikohaftigkeit, Wirksamkeit der Maßnahmen zur Verhinderung und Aufdeckung doloser Handlungen geprüft.</t>
  </si>
  <si>
    <t>36. Zu den negativen Prüfungsfeststellungen werden Maßnahmen/Empfehlungen aufgezeigt.</t>
  </si>
  <si>
    <t>37. Die Prüfungsergebnisse werden mit dem geprüften Bereich und dem Prüfungsverantwortlichen abgestimmt.</t>
  </si>
  <si>
    <t>38. Wesentliche Abweichungen der Prüfungsschritte vom Arbeitsprogramm werden dokumentiert und genehmigt.</t>
  </si>
  <si>
    <t>39. Art und Umfang der Prüfungshandlungen und -ergebnisse werden einheitlich, sachgerecht und ordnungsgemäß dokumentiert (Mindeststandard 5).</t>
  </si>
  <si>
    <t>40. Eine einheitliche Bewertung der Prüfungsergebnisse (Systematik für alle Prüfungsarten und Prüfungsobjekte) wird vorgenommen.</t>
  </si>
  <si>
    <t>41. Die Prüfungsergebnisse sind aus den Arbeitspapieren eindeutig ableitbar und somit auch für sachkundige Dritte in angemessener Zeit nachvollziehbar.</t>
  </si>
  <si>
    <t>42. Die eingesetzten Methoden und Checklisten sind systematisch, aktuell und angemessen.</t>
  </si>
  <si>
    <t>43. Eine Schlussbesprechung mit der geprüften Einheit wird, soweit erforderlich, zeitnah durchgeführt; dabei werden die Prüfungsergebnisse abgestimmt und dokumentiert.</t>
  </si>
  <si>
    <t>44. In der Schlussbesprechung werden angemessene Maßnahmen mit Durchführungsterminen und eindeutigen Verantwortlichkeiten verabschiedet sowie die Übereinstimmung oder Meinungsverschiedenheiten zu den Prüfungsergebnissen festgehalten.</t>
  </si>
  <si>
    <t>45. Wenn auf eine Schlussbesprechung verzichtet wird, erfolgt eine andere, nachvollziehbare und dokumentierte Form der Abstimmung des Prüfungsergebnisses.</t>
  </si>
  <si>
    <t>VI. Berichterstattung</t>
  </si>
  <si>
    <t>Auftrag und Auftragsdurchführung (Prüfungsziel und umfang inkl. Themenabgrenzung (was?), Prüfungsteam (wer?),</t>
  </si>
  <si>
    <t>Prüfungszeitraum (wann?),</t>
  </si>
  <si>
    <t>Prüfungsort (wo?),</t>
  </si>
  <si>
    <t>Prüfungsanlass (warum?), Art</t>
  </si>
  <si>
    <t>Managementzusammenfassung</t>
  </si>
  <si>
    <t>Detailbericht inkl. Feststellungen, Risiken, Maßnahmen/Empfehlungen mit Umsetzungsterminen (Aktionsplan), Verantwortlichen und ggf. Bewertung</t>
  </si>
  <si>
    <t>48. Vorläufige Prüfungsergebnisse, z. B. in Form von Berichtsentwürfen, werden rechtzeitig vor der Schlussbesprechung bei der Leitung der geprüften Einheit vorgelegt.</t>
  </si>
  <si>
    <t>49. Bei Meinungsverschiedenheiten ist die Möglichkeit zur Berücksichtigung einer Stellungnahme des geprüften Bereiches im Bericht vorgesehen oder es wird zumindest auf die Meinungsverschiedenheit hingewiesen.</t>
  </si>
  <si>
    <t>50. Die Berichterstattung und Verteilung von Bericht und Maßnahmenliste erfolgen zeitnah.</t>
  </si>
  <si>
    <t>51. Der Prüfungsbericht wird vor der Verteilung vom Leiter der Internen Revision oder von einer durch ihn autorisierten Person genehmigt.</t>
  </si>
  <si>
    <t>52. Der Berichtsverteiler wird entsprechend der grundsätzlichen Festlegung angewandt.</t>
  </si>
  <si>
    <t>53. Für jede abgeschlossene Prüfung liegt ein Prüfungsbericht oder ein Vermerk vor.</t>
  </si>
  <si>
    <t>54. Die Berichte oder eine Zusammenfassung der Berichte (z. B. in Jahresberichten) werden an die Geschäftsleitung verteilt.</t>
  </si>
  <si>
    <t>VII. Prüfungsnacharbeit</t>
  </si>
  <si>
    <t>55. Der Leiter der Internen Revision oder ein von ihm benannter Verantwortlicher führt Feedbackgespräche mit dem Prüfungsteam durch.</t>
  </si>
  <si>
    <t>56. Aus den Feedbackgesprächen werden Verbesserungspotenziale zur Weiterentwicklung der Internen Revision abgeleitet (z. B. Risikoeinschätzung, Prüfungsmethoden und -prozesse sowie Ressourcenplanung).</t>
  </si>
  <si>
    <t>57. Den Mitarbeitern der Internen Revision werden gewonnene relevante Erkenntnisse aus Prüfungen und sonstigen Quellen verfügbar gemacht (Wissensmanagement).</t>
  </si>
  <si>
    <t>58. Aufbewahrungsmethoden und -fristen für Prüfungsberichte und Prüfungsunterlagen sind festgelegt und werden eingehalten.</t>
  </si>
  <si>
    <t>VIII. Follow-up</t>
  </si>
  <si>
    <t>59. Die Umsetzung der im Bericht dokumentierten Maßnahmen wird von der Internen Revision durch einen effektiven Follow-up-Prozess überwacht (Mindeststandard 6).</t>
  </si>
  <si>
    <t>60. Fristverlängerungen für die Umsetzung von Maßnahmen sind begründet und dokumentiert.</t>
  </si>
  <si>
    <t>61. Es erfolgt regelmäßig eine Information an die Geschäftsleitung über Maßnahmen, die ohne nachvollziehbare Begründung nicht umgesetzt wurden.</t>
  </si>
  <si>
    <t>62. Es werden auch Vor-Ort-Prüfungen als ergänzendes Instrument des Follow-up-Prozesses durchgeführt.</t>
  </si>
  <si>
    <t xml:space="preserve">IX. Auswahl </t>
  </si>
  <si>
    <t>63. In der Internen Revision existiert ein Personalplanungsprozess, der auch Faktoren wie durchschnittliche Fluktuation, Ruhestand, Ausbildungsniveau, berufliche Erfahrung und Fremdsprachenqualifikation o. ä. berücksichtigt.</t>
  </si>
  <si>
    <t>64. Für die Mitarbeiter der Internen Revision sind Stellen- oder Aufgabenbeschreibungen vorhanden.</t>
  </si>
  <si>
    <t>66. Die Mitarbeiterstruktur der Internen Revision hinsichtlich ihrer Berufserfahrung und Qualifikation gewährleistet die Aufgabenerfüllung.</t>
  </si>
  <si>
    <t>67. Ist die für die Erfüllung des Prüfungsauftrages/Beratungsauftrages notwendige Berufserfahrung und Qualifikation nicht vorhanden, so zieht die Interne Revision sachkundige Dritte hinzu.</t>
  </si>
  <si>
    <t>68. Die fachliche und revisionsbezogene Weiterbildung der Mitarbeiter ist durch regelmäßige interne oder externe Maßnahmen sichergestellt.</t>
  </si>
  <si>
    <t>69. Die Weiterentwicklung der sozialen Kompetenz und der Führungsqualifikation ist durch gezielte interne oder externe Maßnahmen sichergestellt.</t>
  </si>
  <si>
    <t>71. Mit jedem Mitarbeiter werden regelmäßige Beurteilungsgespräche/Zielvereinbarungen durchgeführt, in die Einflussfaktoren, wie z. B. Prüfungsaufgaben, Stärken-Schwächen-Analyse, Potenzialeinschätzung, Entwicklungszielsetzungen des Mitarbeiters und Fortbildungsmaßnahmen einfließen.</t>
  </si>
  <si>
    <t>72. Die Mitarbeiter der Internen Revision tragen auch selbst Sorge dafür, dass sie ihre Kenntnisse und Qualifikationen weiterentwickeln.</t>
  </si>
  <si>
    <t>73. Der Leiter der Internen Revision ist entsprechend den Anforderungen der Position qualifiziert.</t>
  </si>
  <si>
    <t>75. Der Leiter der Internen Revision hat Qualitätsstandards erarbeitet, die im Revisionshandbuch dokumentiert sind und anhand derer Qualitätskontrollen durchgeführt werden.</t>
  </si>
  <si>
    <t>77. Periodisch wird über die Tätigkeit der Internen Revision, über die Ergebnisse des Qualitätsmanagements, über aktuelle Entwicklungen und wesentliche Risiken an die Geschäftsleitung und den Prüfungsausschuss (oder vergleichbare Organe) berichtet.</t>
  </si>
  <si>
    <t>78. Der Leiter der Internen Revision trägt u. a. durch prozessintegrierte Maßnahmen des Qualitätsmanagements Sorge für die Umsetzung der im Revisionshandbuch festgelegten Grundsätze.</t>
  </si>
  <si>
    <t>79. Der Leiter der Internen Revision oder der von ihm benannte Vertreter führt in regelmäßigen Abständen Feedbackgespräche mit den geprüften Bereichen und Berichtsempfängern durch.</t>
  </si>
  <si>
    <t>80. Gesetze, Veröffentlichungen mit gesetzesähnlichem Charakter sowie die nationalen Standards für die berufliche Praxis der Internen Revision des DIIR und die verbindlichen Elemente des IPPF des IIA werden beachtet. Abweichungen von den Standards werden angemessen kommuniziert.</t>
  </si>
  <si>
    <t>81. Der Leiter der Internen Revision stellt einen regelmäßigen Informationsaustausch mit externen Dritten, wie z. B. dem Abschlussprüfer des Unternehmens, sicher.</t>
  </si>
  <si>
    <t>82. Der Leiter der Internen Revision stellt einen regelmäßigen Informationsaustausch mit internen Bereichen und Funktionen, wie z. B. Compliance, Risikomanagement, Sicherheit und Datenschutz, sicher</t>
  </si>
  <si>
    <t>Voll erfüllt</t>
  </si>
  <si>
    <t>unzureichend</t>
  </si>
  <si>
    <t>8. Die Interne Revision verfügt über ein Revisionshandbuch mit folgenden wesentlichen Inhalten:Regelungen und/oder Methoden zur Prüfungsplanung, -vorbereitung,-durchführung, -nachbereitung, Berichterstattung, Dokumentation, Zugriff auf und Archivierung von Prüfungsergebnissen.</t>
  </si>
  <si>
    <t>76. Der Leiter der Internen Revision muss ein Programm zur Qualitätssicherung und -verbesserung, das alle Aufgabengebiete der Internen Revision umfasst, entwickeln und pflegen.</t>
  </si>
  <si>
    <t>Kriterienkatalog zur Prüfung des Internen Revisionssystems</t>
  </si>
  <si>
    <t>Summen</t>
  </si>
  <si>
    <t>Auswertung</t>
  </si>
  <si>
    <t>II. Budget/Resourcen</t>
  </si>
  <si>
    <t>VIII. Follow-Up</t>
  </si>
  <si>
    <t xml:space="preserve">IV. Vorbereitung </t>
  </si>
  <si>
    <t xml:space="preserve">VII. Prüfungsnacharbeit </t>
  </si>
  <si>
    <t>Zwischensumme</t>
  </si>
  <si>
    <t>Zwischensumme:</t>
  </si>
  <si>
    <t>IX. Auswahl</t>
  </si>
  <si>
    <t>X. Entwicklung/Fortbildung</t>
  </si>
  <si>
    <t>XI. Führung der Internen Revision</t>
  </si>
  <si>
    <t>Zielerreichungsgrad in Prozent</t>
  </si>
  <si>
    <t>Mindeststandard  erfüllt (Frage 1, Frage 5)*</t>
  </si>
  <si>
    <t>Mindeststandard erfüllt (Frage 12)*</t>
  </si>
  <si>
    <t>Mindeststandard  erfüllt (Frage 17)*</t>
  </si>
  <si>
    <t>Mindeststandard erfüllt (Frage 39)*</t>
  </si>
  <si>
    <t>Mindeststandard  erfüllt (Frage 59)*</t>
  </si>
  <si>
    <t>Mindeststandards erfüllt</t>
  </si>
  <si>
    <t>Gesamtauswertung</t>
  </si>
  <si>
    <t>70. Die Erlangung revisionsbezogener Qualifikationen (z. B. Interner RevisorDIIR, CIA, CISA, CFE) wird gefördert.</t>
  </si>
  <si>
    <t>nicht 
anwendbar</t>
  </si>
  <si>
    <t>Zielerreichungsgrad 
in Prozent</t>
  </si>
  <si>
    <t xml:space="preserve">I. Organisation, Einordnung 
im Unternehmen und Tätigkeitsfelder </t>
  </si>
  <si>
    <t xml:space="preserve">X. Entwicklung/
Fortbildung </t>
  </si>
  <si>
    <t xml:space="preserve">XI. Führung der
 Internen Revision </t>
  </si>
  <si>
    <t>I. Organisation, Einordnung im 
Unternehmen und Tätigkeitsfelder</t>
  </si>
  <si>
    <t>Leichtes 
Verbesseungs-
potential</t>
  </si>
  <si>
    <t>deutliches 
Verbesserungs-
potenzial</t>
  </si>
  <si>
    <t>erreichte 
Punkte</t>
  </si>
  <si>
    <t>mögliche 
Punkte</t>
  </si>
  <si>
    <t>Zielerreichungsgrad
in Prozent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</si>
</sst>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2"/>
      <color rgb="FFFF0000"/>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sz val="12"/>
      <color rgb="FF585757"/>
      <name val="Calibri"/>
      <family val="2"/>
      <scheme val="minor"/>
    </font>
    <font>
      <sz val="12"/>
      <color indexed="8"/>
      <name val="Calibri"/>
      <family val="2"/>
      <scheme val="minor"/>
    </font>
    <font>
      <sz val="12"/>
      <color indexed="54"/>
      <name val="Calibri"/>
      <family val="2"/>
      <scheme val="minor"/>
    </font>
    <font>
      <b/>
      <sz val="12"/>
      <color theme="1"/>
      <name val="Calibri"/>
      <family val="2"/>
      <scheme val="minor"/>
    </font>
    <font>
      <i/>
      <u/>
      <sz val="12"/>
      <color theme="1"/>
      <name val="Calibri"/>
      <family val="2"/>
      <scheme val="minor"/>
    </font>
    <font>
      <i/>
      <u/>
      <sz val="12"/>
      <color rgb="FFFF0000"/>
      <name val="Calibri"/>
      <family val="2"/>
      <scheme val="minor"/>
    </font>
    <font>
      <b/>
      <sz val="12"/>
      <color theme="9" tint="0.3999755851924192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3" fillId="0" borderId="0" xfId="0" applyFont="1" applyBorder="1" applyAlignment="1">
      <alignment vertical="top"/>
    </xf>
    <xf numFmtId="0" fontId="5" fillId="0" borderId="0" xfId="0" applyFont="1" applyAlignment="1">
      <alignment vertical="top" wrapText="1"/>
    </xf>
    <xf numFmtId="0" fontId="6" fillId="0" borderId="0" xfId="0" applyFont="1" applyBorder="1" applyAlignment="1">
      <alignment vertical="top" wrapText="1"/>
    </xf>
    <xf numFmtId="9" fontId="3" fillId="0" borderId="0" xfId="1" applyFont="1" applyBorder="1" applyAlignment="1">
      <alignment vertical="top"/>
    </xf>
    <xf numFmtId="0" fontId="7" fillId="0" borderId="0" xfId="0" applyFont="1"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3" fillId="0" borderId="0" xfId="0" applyFont="1" applyFill="1" applyBorder="1" applyAlignment="1">
      <alignment vertical="top"/>
    </xf>
    <xf numFmtId="0" fontId="3" fillId="0" borderId="0" xfId="0" applyFont="1" applyBorder="1" applyAlignment="1">
      <alignment vertical="top" wrapText="1"/>
    </xf>
    <xf numFmtId="0" fontId="2" fillId="0" borderId="0" xfId="0" applyFont="1" applyBorder="1" applyAlignment="1">
      <alignment vertical="top"/>
    </xf>
    <xf numFmtId="0" fontId="5" fillId="0" borderId="0" xfId="0" applyFont="1" applyBorder="1" applyAlignment="1">
      <alignment vertical="top"/>
    </xf>
    <xf numFmtId="0" fontId="10" fillId="0" borderId="0" xfId="0" applyFont="1" applyBorder="1" applyAlignment="1">
      <alignment vertical="top"/>
    </xf>
    <xf numFmtId="0" fontId="10" fillId="0" borderId="0" xfId="0" applyFont="1" applyBorder="1" applyAlignment="1">
      <alignment vertical="top" wrapText="1"/>
    </xf>
    <xf numFmtId="9" fontId="10" fillId="0" borderId="0" xfId="1" applyFont="1" applyBorder="1" applyAlignment="1">
      <alignment vertical="top"/>
    </xf>
    <xf numFmtId="0" fontId="10" fillId="0" borderId="0" xfId="0" applyFont="1" applyFill="1" applyBorder="1" applyAlignment="1">
      <alignment vertical="top"/>
    </xf>
    <xf numFmtId="0" fontId="2" fillId="0" borderId="0" xfId="0" applyFont="1" applyBorder="1" applyAlignment="1">
      <alignment vertical="top" wrapText="1"/>
    </xf>
    <xf numFmtId="0" fontId="11" fillId="0" borderId="0" xfId="0" applyFont="1" applyFill="1" applyBorder="1" applyAlignment="1">
      <alignment vertical="top"/>
    </xf>
    <xf numFmtId="0" fontId="11" fillId="0" borderId="0" xfId="0" applyFont="1" applyBorder="1" applyAlignment="1">
      <alignment vertical="top" wrapText="1"/>
    </xf>
    <xf numFmtId="0" fontId="11" fillId="0" borderId="0" xfId="0" applyFont="1" applyBorder="1" applyAlignment="1">
      <alignment vertical="top"/>
    </xf>
    <xf numFmtId="0" fontId="12" fillId="0" borderId="0" xfId="0" applyFont="1" applyBorder="1" applyAlignment="1">
      <alignment vertical="top"/>
    </xf>
    <xf numFmtId="9" fontId="11" fillId="0" borderId="0" xfId="1" applyFont="1" applyBorder="1" applyAlignment="1">
      <alignment vertical="top"/>
    </xf>
    <xf numFmtId="0" fontId="2" fillId="0" borderId="0" xfId="0" applyFont="1" applyBorder="1" applyAlignment="1">
      <alignment horizontal="left" vertical="top"/>
    </xf>
    <xf numFmtId="0" fontId="3" fillId="0" borderId="0" xfId="0" applyFont="1" applyBorder="1" applyAlignment="1">
      <alignment horizontal="left" vertical="top"/>
    </xf>
    <xf numFmtId="0" fontId="13" fillId="0" borderId="0" xfId="0" applyFont="1" applyBorder="1" applyAlignment="1">
      <alignment horizontal="center" vertical="top"/>
    </xf>
    <xf numFmtId="0" fontId="4" fillId="0" borderId="0" xfId="0" applyFont="1" applyAlignment="1">
      <alignment vertical="top"/>
    </xf>
    <xf numFmtId="0" fontId="2" fillId="0" borderId="0" xfId="0" applyFont="1" applyBorder="1" applyAlignment="1">
      <alignment vertical="top"/>
    </xf>
    <xf numFmtId="0" fontId="4" fillId="0" borderId="0" xfId="0" applyFont="1" applyAlignment="1">
      <alignment vertical="top" wrapText="1"/>
    </xf>
    <xf numFmtId="0" fontId="3" fillId="0" borderId="0" xfId="0" applyFont="1" applyBorder="1" applyAlignment="1">
      <alignment vertical="top"/>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abSelected="1" workbookViewId="0">
      <pane xSplit="3" ySplit="2" topLeftCell="D3" activePane="bottomRight" state="frozen"/>
      <selection pane="topRight" activeCell="D1" sqref="D1"/>
      <selection pane="bottomLeft" activeCell="A3" sqref="A3"/>
      <selection pane="bottomRight" activeCell="I2" sqref="I2"/>
    </sheetView>
  </sheetViews>
  <sheetFormatPr baseColWidth="10" defaultRowHeight="15.75" x14ac:dyDescent="0.25"/>
  <cols>
    <col min="1" max="1" width="19.140625" style="1" bestFit="1" customWidth="1"/>
    <col min="2" max="2" width="38.42578125" style="1" bestFit="1" customWidth="1"/>
    <col min="3" max="3" width="84.85546875" style="9" customWidth="1"/>
    <col min="4" max="4" width="10.7109375" style="1" bestFit="1" customWidth="1"/>
    <col min="5" max="5" width="14.7109375" style="1" bestFit="1" customWidth="1"/>
    <col min="6" max="6" width="15.42578125" style="1" bestFit="1" customWidth="1"/>
    <col min="7" max="7" width="13.28515625" style="1" bestFit="1" customWidth="1"/>
    <col min="8" max="8" width="11.28515625" style="1" bestFit="1" customWidth="1"/>
    <col min="9" max="9" width="16.28515625" style="1" bestFit="1" customWidth="1"/>
    <col min="10" max="10" width="16.42578125" style="1" bestFit="1" customWidth="1"/>
    <col min="11" max="11" width="20.85546875" style="1" customWidth="1"/>
    <col min="12" max="16384" width="11.42578125" style="1"/>
  </cols>
  <sheetData>
    <row r="1" spans="1:11" x14ac:dyDescent="0.25">
      <c r="A1" s="26" t="s">
        <v>102</v>
      </c>
      <c r="B1" s="26"/>
      <c r="C1" s="26"/>
      <c r="D1" s="23" t="s">
        <v>5</v>
      </c>
      <c r="E1" s="23"/>
      <c r="F1" s="23"/>
      <c r="G1" s="23"/>
      <c r="H1" s="23"/>
      <c r="I1" s="24" t="str">
        <f>C109</f>
        <v>unzureichend</v>
      </c>
      <c r="J1" s="24"/>
      <c r="K1" s="24"/>
    </row>
    <row r="2" spans="1:11" ht="47.25" x14ac:dyDescent="0.25">
      <c r="A2" s="26"/>
      <c r="B2" s="26"/>
      <c r="C2" s="26"/>
      <c r="D2" s="1" t="s">
        <v>98</v>
      </c>
      <c r="E2" s="9" t="s">
        <v>129</v>
      </c>
      <c r="F2" s="9" t="s">
        <v>130</v>
      </c>
      <c r="G2" s="1" t="s">
        <v>99</v>
      </c>
      <c r="H2" s="9" t="s">
        <v>123</v>
      </c>
      <c r="I2" s="9" t="s">
        <v>131</v>
      </c>
      <c r="J2" s="9" t="s">
        <v>132</v>
      </c>
      <c r="K2" s="9" t="s">
        <v>133</v>
      </c>
    </row>
    <row r="3" spans="1:11" ht="31.5" x14ac:dyDescent="0.25">
      <c r="A3" s="25" t="s">
        <v>0</v>
      </c>
      <c r="B3" s="27" t="s">
        <v>125</v>
      </c>
      <c r="C3" s="2" t="s">
        <v>10</v>
      </c>
      <c r="D3" s="3"/>
      <c r="E3" s="3"/>
      <c r="F3" s="3"/>
      <c r="G3" s="3"/>
      <c r="I3" s="1">
        <f>IF(D3&lt;&gt;"",3,IF(E3&lt;&gt;"",2,IF(F3&lt;&gt;"",1,IF(G3&lt;&gt;"",0,0))))</f>
        <v>0</v>
      </c>
      <c r="J3" s="1">
        <f t="shared" ref="J3:J33" si="0">IF(H3&lt;&gt;"",0,3)</f>
        <v>3</v>
      </c>
      <c r="K3" s="4">
        <f t="shared" ref="K3:K63" si="1">I3/J3</f>
        <v>0</v>
      </c>
    </row>
    <row r="4" spans="1:11" ht="47.25" x14ac:dyDescent="0.25">
      <c r="A4" s="25"/>
      <c r="B4" s="25"/>
      <c r="C4" s="5" t="s">
        <v>11</v>
      </c>
      <c r="D4" s="6"/>
      <c r="E4" s="3"/>
      <c r="F4" s="6"/>
      <c r="G4" s="3"/>
      <c r="I4" s="1">
        <f t="shared" ref="I4:I66" si="2">IF(D4&lt;&gt;"",3,IF(E4&lt;&gt;"",2,IF(F4&lt;&gt;"",1,IF(G4&lt;&gt;"",0,0))))</f>
        <v>0</v>
      </c>
      <c r="J4" s="1">
        <f t="shared" si="0"/>
        <v>3</v>
      </c>
      <c r="K4" s="4">
        <f t="shared" si="1"/>
        <v>0</v>
      </c>
    </row>
    <row r="5" spans="1:11" ht="78.75" x14ac:dyDescent="0.25">
      <c r="A5" s="25"/>
      <c r="B5" s="25"/>
      <c r="C5" s="5" t="s">
        <v>12</v>
      </c>
      <c r="D5" s="7"/>
      <c r="E5" s="3"/>
      <c r="F5" s="3"/>
      <c r="G5" s="3"/>
      <c r="I5" s="1">
        <f t="shared" si="2"/>
        <v>0</v>
      </c>
      <c r="J5" s="1">
        <f t="shared" si="0"/>
        <v>3</v>
      </c>
      <c r="K5" s="4">
        <f t="shared" si="1"/>
        <v>0</v>
      </c>
    </row>
    <row r="6" spans="1:11" ht="63" x14ac:dyDescent="0.25">
      <c r="A6" s="25"/>
      <c r="B6" s="25"/>
      <c r="C6" s="5" t="s">
        <v>13</v>
      </c>
      <c r="D6" s="7"/>
      <c r="E6" s="3"/>
      <c r="F6" s="3"/>
      <c r="G6" s="3"/>
      <c r="I6" s="1">
        <f t="shared" si="2"/>
        <v>0</v>
      </c>
      <c r="J6" s="1">
        <f t="shared" si="0"/>
        <v>3</v>
      </c>
      <c r="K6" s="4">
        <f t="shared" si="1"/>
        <v>0</v>
      </c>
    </row>
    <row r="7" spans="1:11" ht="31.5" x14ac:dyDescent="0.25">
      <c r="A7" s="25"/>
      <c r="B7" s="25"/>
      <c r="C7" s="2" t="s">
        <v>14</v>
      </c>
      <c r="D7" s="7"/>
      <c r="E7" s="3"/>
      <c r="F7" s="3"/>
      <c r="G7" s="3"/>
      <c r="I7" s="1">
        <f t="shared" si="2"/>
        <v>0</v>
      </c>
      <c r="J7" s="1">
        <f t="shared" si="0"/>
        <v>3</v>
      </c>
      <c r="K7" s="4">
        <f t="shared" si="1"/>
        <v>0</v>
      </c>
    </row>
    <row r="8" spans="1:11" ht="31.5" x14ac:dyDescent="0.25">
      <c r="A8" s="25"/>
      <c r="B8" s="25"/>
      <c r="C8" s="5" t="s">
        <v>15</v>
      </c>
      <c r="D8" s="7"/>
      <c r="E8" s="3"/>
      <c r="F8" s="3"/>
      <c r="G8" s="3"/>
      <c r="I8" s="1">
        <f t="shared" si="2"/>
        <v>0</v>
      </c>
      <c r="J8" s="1">
        <f t="shared" si="0"/>
        <v>3</v>
      </c>
      <c r="K8" s="4">
        <f t="shared" si="1"/>
        <v>0</v>
      </c>
    </row>
    <row r="9" spans="1:11" ht="31.5" x14ac:dyDescent="0.25">
      <c r="A9" s="25"/>
      <c r="B9" s="25"/>
      <c r="C9" s="5" t="s">
        <v>16</v>
      </c>
      <c r="D9" s="7"/>
      <c r="E9" s="3"/>
      <c r="F9" s="3"/>
      <c r="G9" s="3"/>
      <c r="I9" s="1">
        <f t="shared" si="2"/>
        <v>0</v>
      </c>
      <c r="J9" s="1">
        <f t="shared" si="0"/>
        <v>3</v>
      </c>
      <c r="K9" s="4">
        <f t="shared" si="1"/>
        <v>0</v>
      </c>
    </row>
    <row r="10" spans="1:11" ht="63" x14ac:dyDescent="0.25">
      <c r="A10" s="25"/>
      <c r="B10" s="25"/>
      <c r="C10" s="5" t="s">
        <v>100</v>
      </c>
      <c r="D10" s="7"/>
      <c r="E10" s="3"/>
      <c r="F10" s="3"/>
      <c r="G10" s="3"/>
      <c r="I10" s="1">
        <f t="shared" si="2"/>
        <v>0</v>
      </c>
      <c r="J10" s="1">
        <f t="shared" si="0"/>
        <v>3</v>
      </c>
      <c r="K10" s="4">
        <f t="shared" si="1"/>
        <v>0</v>
      </c>
    </row>
    <row r="11" spans="1:11" ht="31.5" x14ac:dyDescent="0.25">
      <c r="A11" s="25"/>
      <c r="B11" s="25"/>
      <c r="C11" s="5" t="s">
        <v>17</v>
      </c>
      <c r="D11" s="7"/>
      <c r="E11" s="3"/>
      <c r="F11" s="3"/>
      <c r="G11" s="3"/>
      <c r="I11" s="1">
        <f t="shared" si="2"/>
        <v>0</v>
      </c>
      <c r="J11" s="1">
        <f t="shared" si="0"/>
        <v>3</v>
      </c>
      <c r="K11" s="4">
        <f t="shared" si="1"/>
        <v>0</v>
      </c>
    </row>
    <row r="12" spans="1:11" ht="47.25" x14ac:dyDescent="0.25">
      <c r="A12" s="25"/>
      <c r="B12" s="25"/>
      <c r="C12" s="5" t="s">
        <v>18</v>
      </c>
      <c r="D12" s="7"/>
      <c r="E12" s="3"/>
      <c r="F12" s="3"/>
      <c r="G12" s="3"/>
      <c r="I12" s="1">
        <f t="shared" si="2"/>
        <v>0</v>
      </c>
      <c r="J12" s="1">
        <f t="shared" si="0"/>
        <v>3</v>
      </c>
      <c r="K12" s="4">
        <f t="shared" si="1"/>
        <v>0</v>
      </c>
    </row>
    <row r="13" spans="1:11" ht="31.5" x14ac:dyDescent="0.25">
      <c r="A13" s="25"/>
      <c r="B13" s="25"/>
      <c r="C13" s="5" t="s">
        <v>19</v>
      </c>
      <c r="D13" s="7"/>
      <c r="E13" s="3"/>
      <c r="F13" s="3"/>
      <c r="G13" s="3"/>
      <c r="I13" s="1">
        <f t="shared" si="2"/>
        <v>0</v>
      </c>
      <c r="J13" s="1">
        <f t="shared" si="0"/>
        <v>3</v>
      </c>
      <c r="K13" s="4">
        <f t="shared" si="1"/>
        <v>0</v>
      </c>
    </row>
    <row r="14" spans="1:11" ht="31.5" x14ac:dyDescent="0.25">
      <c r="A14" s="25"/>
      <c r="B14" s="25" t="s">
        <v>20</v>
      </c>
      <c r="C14" s="2" t="s">
        <v>21</v>
      </c>
      <c r="D14" s="7"/>
      <c r="E14" s="3"/>
      <c r="F14" s="3"/>
      <c r="G14" s="3"/>
      <c r="I14" s="1">
        <f t="shared" si="2"/>
        <v>0</v>
      </c>
      <c r="J14" s="1">
        <f t="shared" si="0"/>
        <v>3</v>
      </c>
      <c r="K14" s="4">
        <f t="shared" si="1"/>
        <v>0</v>
      </c>
    </row>
    <row r="15" spans="1:11" ht="47.25" x14ac:dyDescent="0.25">
      <c r="A15" s="25"/>
      <c r="B15" s="25"/>
      <c r="C15" s="5" t="s">
        <v>22</v>
      </c>
      <c r="D15" s="7"/>
      <c r="E15" s="3"/>
      <c r="F15" s="3"/>
      <c r="G15" s="3"/>
      <c r="I15" s="1">
        <f t="shared" si="2"/>
        <v>0</v>
      </c>
      <c r="J15" s="1">
        <f t="shared" si="0"/>
        <v>3</v>
      </c>
      <c r="K15" s="4">
        <f t="shared" si="1"/>
        <v>0</v>
      </c>
    </row>
    <row r="16" spans="1:11" ht="31.5" x14ac:dyDescent="0.25">
      <c r="A16" s="25"/>
      <c r="B16" s="25"/>
      <c r="C16" s="5" t="s">
        <v>23</v>
      </c>
      <c r="D16" s="7"/>
      <c r="E16" s="3"/>
      <c r="F16" s="3"/>
      <c r="G16" s="3"/>
      <c r="I16" s="1">
        <f t="shared" si="2"/>
        <v>0</v>
      </c>
      <c r="J16" s="1">
        <f t="shared" si="0"/>
        <v>3</v>
      </c>
      <c r="K16" s="4">
        <f t="shared" si="1"/>
        <v>0</v>
      </c>
    </row>
    <row r="17" spans="1:11" ht="47.25" x14ac:dyDescent="0.25">
      <c r="A17" s="25"/>
      <c r="B17" s="25"/>
      <c r="C17" s="5" t="s">
        <v>24</v>
      </c>
      <c r="D17" s="7"/>
      <c r="E17" s="3"/>
      <c r="F17" s="3"/>
      <c r="G17" s="3"/>
      <c r="I17" s="1">
        <f t="shared" si="2"/>
        <v>0</v>
      </c>
      <c r="J17" s="1">
        <f t="shared" si="0"/>
        <v>3</v>
      </c>
      <c r="K17" s="4">
        <f t="shared" si="1"/>
        <v>0</v>
      </c>
    </row>
    <row r="18" spans="1:11" ht="47.25" x14ac:dyDescent="0.25">
      <c r="A18" s="25"/>
      <c r="B18" s="25"/>
      <c r="C18" s="5" t="s">
        <v>25</v>
      </c>
      <c r="D18" s="7"/>
      <c r="E18" s="3"/>
      <c r="F18" s="3"/>
      <c r="G18" s="3"/>
      <c r="I18" s="1">
        <f t="shared" si="2"/>
        <v>0</v>
      </c>
      <c r="J18" s="1">
        <f t="shared" si="0"/>
        <v>3</v>
      </c>
      <c r="K18" s="4">
        <f t="shared" si="1"/>
        <v>0</v>
      </c>
    </row>
    <row r="19" spans="1:11" ht="31.5" x14ac:dyDescent="0.25">
      <c r="A19" s="25"/>
      <c r="B19" s="25" t="s">
        <v>26</v>
      </c>
      <c r="C19" s="2" t="s">
        <v>27</v>
      </c>
      <c r="D19" s="7"/>
      <c r="E19" s="3"/>
      <c r="F19" s="3"/>
      <c r="G19" s="3"/>
      <c r="I19" s="1">
        <f t="shared" si="2"/>
        <v>0</v>
      </c>
      <c r="J19" s="1">
        <f t="shared" si="0"/>
        <v>3</v>
      </c>
      <c r="K19" s="4">
        <f t="shared" si="1"/>
        <v>0</v>
      </c>
    </row>
    <row r="20" spans="1:11" ht="31.5" x14ac:dyDescent="0.25">
      <c r="A20" s="25"/>
      <c r="B20" s="25"/>
      <c r="C20" s="5" t="s">
        <v>28</v>
      </c>
      <c r="D20" s="7"/>
      <c r="E20" s="3"/>
      <c r="F20" s="3"/>
      <c r="G20" s="3"/>
      <c r="I20" s="1">
        <f t="shared" si="2"/>
        <v>0</v>
      </c>
      <c r="J20" s="1">
        <f t="shared" si="0"/>
        <v>3</v>
      </c>
      <c r="K20" s="4">
        <f t="shared" si="1"/>
        <v>0</v>
      </c>
    </row>
    <row r="21" spans="1:11" ht="47.25" x14ac:dyDescent="0.25">
      <c r="A21" s="25"/>
      <c r="B21" s="25"/>
      <c r="C21" s="5" t="s">
        <v>29</v>
      </c>
      <c r="D21" s="7"/>
      <c r="E21" s="3"/>
      <c r="F21" s="3"/>
      <c r="G21" s="3"/>
      <c r="I21" s="1">
        <f t="shared" si="2"/>
        <v>0</v>
      </c>
      <c r="J21" s="1">
        <f t="shared" si="0"/>
        <v>3</v>
      </c>
      <c r="K21" s="4">
        <f t="shared" si="1"/>
        <v>0</v>
      </c>
    </row>
    <row r="22" spans="1:11" ht="31.5" x14ac:dyDescent="0.25">
      <c r="A22" s="25"/>
      <c r="B22" s="25"/>
      <c r="C22" s="5" t="s">
        <v>30</v>
      </c>
      <c r="D22" s="7"/>
      <c r="E22" s="3"/>
      <c r="F22" s="3"/>
      <c r="G22" s="3"/>
      <c r="I22" s="1">
        <f t="shared" si="2"/>
        <v>0</v>
      </c>
      <c r="J22" s="1">
        <f t="shared" si="0"/>
        <v>3</v>
      </c>
      <c r="K22" s="4">
        <f t="shared" si="1"/>
        <v>0</v>
      </c>
    </row>
    <row r="23" spans="1:11" ht="31.5" x14ac:dyDescent="0.25">
      <c r="A23" s="25"/>
      <c r="B23" s="25"/>
      <c r="C23" s="5" t="s">
        <v>31</v>
      </c>
      <c r="D23" s="7"/>
      <c r="E23" s="3"/>
      <c r="F23" s="3"/>
      <c r="G23" s="3"/>
      <c r="I23" s="1">
        <f t="shared" si="2"/>
        <v>0</v>
      </c>
      <c r="J23" s="1">
        <f t="shared" si="0"/>
        <v>3</v>
      </c>
      <c r="K23" s="4">
        <f t="shared" si="1"/>
        <v>0</v>
      </c>
    </row>
    <row r="24" spans="1:11" ht="31.5" x14ac:dyDescent="0.25">
      <c r="A24" s="25"/>
      <c r="B24" s="25"/>
      <c r="C24" s="5" t="s">
        <v>32</v>
      </c>
      <c r="D24" s="7"/>
      <c r="E24" s="3"/>
      <c r="F24" s="3"/>
      <c r="G24" s="3"/>
      <c r="I24" s="1">
        <f t="shared" si="2"/>
        <v>0</v>
      </c>
      <c r="J24" s="1">
        <f t="shared" si="0"/>
        <v>3</v>
      </c>
      <c r="K24" s="4">
        <f t="shared" si="1"/>
        <v>0</v>
      </c>
    </row>
    <row r="25" spans="1:11" ht="31.5" x14ac:dyDescent="0.25">
      <c r="A25" s="25"/>
      <c r="B25" s="25"/>
      <c r="C25" s="5" t="s">
        <v>33</v>
      </c>
      <c r="I25" s="1">
        <f t="shared" si="2"/>
        <v>0</v>
      </c>
      <c r="J25" s="1">
        <f t="shared" si="0"/>
        <v>3</v>
      </c>
      <c r="K25" s="4">
        <f t="shared" si="1"/>
        <v>0</v>
      </c>
    </row>
    <row r="26" spans="1:11" ht="31.5" x14ac:dyDescent="0.25">
      <c r="A26" s="25"/>
      <c r="B26" s="25"/>
      <c r="C26" s="5" t="s">
        <v>34</v>
      </c>
      <c r="I26" s="1">
        <f t="shared" si="2"/>
        <v>0</v>
      </c>
      <c r="J26" s="1">
        <f t="shared" si="0"/>
        <v>3</v>
      </c>
      <c r="K26" s="4">
        <f t="shared" si="1"/>
        <v>0</v>
      </c>
    </row>
    <row r="27" spans="1:11" ht="47.25" x14ac:dyDescent="0.25">
      <c r="A27" s="25"/>
      <c r="B27" s="25"/>
      <c r="C27" s="5" t="s">
        <v>35</v>
      </c>
      <c r="I27" s="1">
        <f t="shared" si="2"/>
        <v>0</v>
      </c>
      <c r="J27" s="1">
        <f t="shared" si="0"/>
        <v>3</v>
      </c>
      <c r="K27" s="4">
        <f t="shared" si="1"/>
        <v>0</v>
      </c>
    </row>
    <row r="28" spans="1:11" ht="47.25" x14ac:dyDescent="0.25">
      <c r="A28" s="25" t="s">
        <v>1</v>
      </c>
      <c r="B28" s="25" t="s">
        <v>36</v>
      </c>
      <c r="C28" s="5" t="s">
        <v>37</v>
      </c>
      <c r="I28" s="1">
        <f t="shared" si="2"/>
        <v>0</v>
      </c>
      <c r="J28" s="1">
        <f t="shared" si="0"/>
        <v>3</v>
      </c>
      <c r="K28" s="4">
        <f t="shared" si="1"/>
        <v>0</v>
      </c>
    </row>
    <row r="29" spans="1:11" ht="31.5" x14ac:dyDescent="0.25">
      <c r="A29" s="25"/>
      <c r="B29" s="25"/>
      <c r="C29" s="5" t="s">
        <v>38</v>
      </c>
      <c r="I29" s="1">
        <f t="shared" si="2"/>
        <v>0</v>
      </c>
      <c r="J29" s="1">
        <f t="shared" si="0"/>
        <v>3</v>
      </c>
      <c r="K29" s="4">
        <f t="shared" si="1"/>
        <v>0</v>
      </c>
    </row>
    <row r="30" spans="1:11" ht="31.5" x14ac:dyDescent="0.25">
      <c r="A30" s="25"/>
      <c r="B30" s="25"/>
      <c r="C30" s="5" t="s">
        <v>39</v>
      </c>
      <c r="E30" s="8"/>
      <c r="I30" s="1">
        <f t="shared" si="2"/>
        <v>0</v>
      </c>
      <c r="J30" s="1">
        <f t="shared" si="0"/>
        <v>3</v>
      </c>
      <c r="K30" s="4">
        <f t="shared" si="1"/>
        <v>0</v>
      </c>
    </row>
    <row r="31" spans="1:11" ht="47.25" x14ac:dyDescent="0.25">
      <c r="A31" s="25"/>
      <c r="B31" s="25"/>
      <c r="C31" s="5" t="s">
        <v>40</v>
      </c>
      <c r="E31" s="8"/>
      <c r="I31" s="1">
        <f t="shared" si="2"/>
        <v>0</v>
      </c>
      <c r="J31" s="1">
        <f t="shared" si="0"/>
        <v>3</v>
      </c>
      <c r="K31" s="4">
        <f t="shared" si="1"/>
        <v>0</v>
      </c>
    </row>
    <row r="32" spans="1:11" ht="31.5" x14ac:dyDescent="0.25">
      <c r="A32" s="25"/>
      <c r="B32" s="25"/>
      <c r="C32" s="5" t="s">
        <v>41</v>
      </c>
      <c r="I32" s="1">
        <f t="shared" si="2"/>
        <v>0</v>
      </c>
      <c r="J32" s="1">
        <f t="shared" si="0"/>
        <v>3</v>
      </c>
      <c r="K32" s="4">
        <f t="shared" si="1"/>
        <v>0</v>
      </c>
    </row>
    <row r="33" spans="1:11" x14ac:dyDescent="0.25">
      <c r="A33" s="25"/>
      <c r="B33" s="25"/>
      <c r="C33" s="5" t="s">
        <v>2</v>
      </c>
      <c r="I33" s="1">
        <f t="shared" si="2"/>
        <v>0</v>
      </c>
      <c r="J33" s="1">
        <f t="shared" si="0"/>
        <v>3</v>
      </c>
      <c r="K33" s="4">
        <f t="shared" si="1"/>
        <v>0</v>
      </c>
    </row>
    <row r="34" spans="1:11" ht="31.5" x14ac:dyDescent="0.25">
      <c r="A34" s="25"/>
      <c r="B34" s="25"/>
      <c r="C34" s="5" t="s">
        <v>42</v>
      </c>
      <c r="I34" s="1">
        <f t="shared" si="2"/>
        <v>0</v>
      </c>
      <c r="J34" s="1">
        <f>IF(H34&lt;&gt;"",0,3)</f>
        <v>3</v>
      </c>
      <c r="K34" s="4"/>
    </row>
    <row r="35" spans="1:11" ht="31.5" x14ac:dyDescent="0.25">
      <c r="A35" s="25"/>
      <c r="B35" s="25" t="s">
        <v>43</v>
      </c>
      <c r="C35" s="5" t="s">
        <v>44</v>
      </c>
      <c r="I35" s="1">
        <f t="shared" si="2"/>
        <v>0</v>
      </c>
      <c r="J35" s="1">
        <f t="shared" ref="J35:J91" si="3">IF(H35&lt;&gt;"",0,3)</f>
        <v>3</v>
      </c>
      <c r="K35" s="4">
        <f t="shared" si="1"/>
        <v>0</v>
      </c>
    </row>
    <row r="36" spans="1:11" ht="31.5" x14ac:dyDescent="0.25">
      <c r="A36" s="25"/>
      <c r="B36" s="25"/>
      <c r="C36" s="5" t="s">
        <v>45</v>
      </c>
      <c r="I36" s="1">
        <f t="shared" si="2"/>
        <v>0</v>
      </c>
      <c r="J36" s="1">
        <f t="shared" si="3"/>
        <v>3</v>
      </c>
      <c r="K36" s="4">
        <f t="shared" si="1"/>
        <v>0</v>
      </c>
    </row>
    <row r="37" spans="1:11" ht="47.25" x14ac:dyDescent="0.25">
      <c r="A37" s="25"/>
      <c r="B37" s="25"/>
      <c r="C37" s="5" t="s">
        <v>46</v>
      </c>
      <c r="I37" s="1">
        <f t="shared" si="2"/>
        <v>0</v>
      </c>
      <c r="J37" s="1">
        <f t="shared" si="3"/>
        <v>3</v>
      </c>
      <c r="K37" s="4">
        <f t="shared" si="1"/>
        <v>0</v>
      </c>
    </row>
    <row r="38" spans="1:11" ht="31.5" x14ac:dyDescent="0.25">
      <c r="A38" s="25"/>
      <c r="B38" s="25"/>
      <c r="C38" s="5" t="s">
        <v>47</v>
      </c>
      <c r="D38" s="8"/>
      <c r="I38" s="1">
        <f t="shared" si="2"/>
        <v>0</v>
      </c>
      <c r="J38" s="1">
        <f t="shared" si="3"/>
        <v>3</v>
      </c>
      <c r="K38" s="4">
        <f t="shared" si="1"/>
        <v>0</v>
      </c>
    </row>
    <row r="39" spans="1:11" ht="31.5" x14ac:dyDescent="0.25">
      <c r="A39" s="25"/>
      <c r="B39" s="25"/>
      <c r="C39" s="5" t="s">
        <v>48</v>
      </c>
      <c r="D39" s="8"/>
      <c r="I39" s="1">
        <f t="shared" si="2"/>
        <v>0</v>
      </c>
      <c r="J39" s="1">
        <f t="shared" si="3"/>
        <v>3</v>
      </c>
      <c r="K39" s="4">
        <f t="shared" si="1"/>
        <v>0</v>
      </c>
    </row>
    <row r="40" spans="1:11" ht="31.5" x14ac:dyDescent="0.25">
      <c r="A40" s="25"/>
      <c r="B40" s="25"/>
      <c r="C40" s="5" t="s">
        <v>49</v>
      </c>
      <c r="D40" s="8"/>
      <c r="I40" s="1">
        <f t="shared" si="2"/>
        <v>0</v>
      </c>
      <c r="J40" s="1">
        <f t="shared" si="3"/>
        <v>3</v>
      </c>
      <c r="K40" s="4">
        <f t="shared" si="1"/>
        <v>0</v>
      </c>
    </row>
    <row r="41" spans="1:11" ht="31.5" x14ac:dyDescent="0.25">
      <c r="A41" s="25"/>
      <c r="B41" s="25"/>
      <c r="C41" s="2" t="s">
        <v>50</v>
      </c>
      <c r="D41" s="8"/>
      <c r="I41" s="1">
        <f t="shared" si="2"/>
        <v>0</v>
      </c>
      <c r="J41" s="1">
        <f t="shared" si="3"/>
        <v>3</v>
      </c>
      <c r="K41" s="4">
        <f t="shared" si="1"/>
        <v>0</v>
      </c>
    </row>
    <row r="42" spans="1:11" ht="31.5" x14ac:dyDescent="0.25">
      <c r="A42" s="25"/>
      <c r="B42" s="25"/>
      <c r="C42" s="5" t="s">
        <v>51</v>
      </c>
      <c r="D42" s="8"/>
      <c r="I42" s="1">
        <f t="shared" si="2"/>
        <v>0</v>
      </c>
      <c r="J42" s="1">
        <f t="shared" si="3"/>
        <v>3</v>
      </c>
      <c r="K42" s="4">
        <f t="shared" si="1"/>
        <v>0</v>
      </c>
    </row>
    <row r="43" spans="1:11" ht="31.5" x14ac:dyDescent="0.25">
      <c r="A43" s="25"/>
      <c r="B43" s="25"/>
      <c r="C43" s="5" t="s">
        <v>52</v>
      </c>
      <c r="I43" s="1">
        <f t="shared" si="2"/>
        <v>0</v>
      </c>
      <c r="J43" s="1">
        <f t="shared" si="3"/>
        <v>3</v>
      </c>
      <c r="K43" s="4">
        <f t="shared" si="1"/>
        <v>0</v>
      </c>
    </row>
    <row r="44" spans="1:11" ht="31.5" x14ac:dyDescent="0.25">
      <c r="A44" s="25"/>
      <c r="B44" s="25"/>
      <c r="C44" s="5" t="s">
        <v>53</v>
      </c>
      <c r="I44" s="1">
        <f t="shared" si="2"/>
        <v>0</v>
      </c>
      <c r="J44" s="1">
        <f t="shared" si="3"/>
        <v>3</v>
      </c>
      <c r="K44" s="4">
        <f t="shared" si="1"/>
        <v>0</v>
      </c>
    </row>
    <row r="45" spans="1:11" ht="31.5" x14ac:dyDescent="0.25">
      <c r="A45" s="25"/>
      <c r="B45" s="25"/>
      <c r="C45" s="5" t="s">
        <v>54</v>
      </c>
      <c r="D45" s="8"/>
      <c r="I45" s="1">
        <f t="shared" si="2"/>
        <v>0</v>
      </c>
      <c r="J45" s="1">
        <f t="shared" si="3"/>
        <v>3</v>
      </c>
      <c r="K45" s="4">
        <f t="shared" si="1"/>
        <v>0</v>
      </c>
    </row>
    <row r="46" spans="1:11" ht="63" x14ac:dyDescent="0.25">
      <c r="A46" s="25"/>
      <c r="B46" s="25"/>
      <c r="C46" s="5" t="s">
        <v>55</v>
      </c>
      <c r="D46" s="8"/>
      <c r="I46" s="1">
        <f t="shared" si="2"/>
        <v>0</v>
      </c>
      <c r="J46" s="1">
        <f t="shared" si="3"/>
        <v>3</v>
      </c>
      <c r="K46" s="4">
        <f t="shared" si="1"/>
        <v>0</v>
      </c>
    </row>
    <row r="47" spans="1:11" ht="31.5" x14ac:dyDescent="0.25">
      <c r="A47" s="25"/>
      <c r="B47" s="25"/>
      <c r="C47" s="5" t="s">
        <v>56</v>
      </c>
      <c r="I47" s="1">
        <f t="shared" si="2"/>
        <v>0</v>
      </c>
      <c r="J47" s="1">
        <f t="shared" si="3"/>
        <v>3</v>
      </c>
      <c r="K47" s="4">
        <f t="shared" si="1"/>
        <v>0</v>
      </c>
    </row>
    <row r="48" spans="1:11" x14ac:dyDescent="0.25">
      <c r="A48" s="25"/>
      <c r="B48" s="25" t="s">
        <v>57</v>
      </c>
      <c r="C48" s="5" t="s">
        <v>3</v>
      </c>
      <c r="E48" s="8"/>
      <c r="I48" s="1">
        <f t="shared" si="2"/>
        <v>0</v>
      </c>
      <c r="J48" s="1">
        <f t="shared" si="3"/>
        <v>3</v>
      </c>
      <c r="K48" s="4">
        <f t="shared" si="1"/>
        <v>0</v>
      </c>
    </row>
    <row r="49" spans="1:11" ht="31.5" x14ac:dyDescent="0.25">
      <c r="A49" s="25"/>
      <c r="B49" s="25"/>
      <c r="C49" s="5" t="s">
        <v>58</v>
      </c>
      <c r="K49" s="4"/>
    </row>
    <row r="50" spans="1:11" x14ac:dyDescent="0.25">
      <c r="A50" s="25"/>
      <c r="B50" s="25"/>
      <c r="C50" s="5" t="s">
        <v>59</v>
      </c>
      <c r="K50" s="4"/>
    </row>
    <row r="51" spans="1:11" x14ac:dyDescent="0.25">
      <c r="A51" s="25"/>
      <c r="B51" s="25"/>
      <c r="C51" s="5" t="s">
        <v>60</v>
      </c>
      <c r="K51" s="4"/>
    </row>
    <row r="52" spans="1:11" x14ac:dyDescent="0.25">
      <c r="A52" s="25"/>
      <c r="B52" s="25"/>
      <c r="C52" s="5" t="s">
        <v>61</v>
      </c>
      <c r="K52" s="4"/>
    </row>
    <row r="53" spans="1:11" x14ac:dyDescent="0.25">
      <c r="A53" s="25"/>
      <c r="B53" s="25"/>
      <c r="C53" s="5" t="s">
        <v>4</v>
      </c>
      <c r="K53" s="4"/>
    </row>
    <row r="54" spans="1:11" x14ac:dyDescent="0.25">
      <c r="A54" s="25"/>
      <c r="B54" s="25"/>
      <c r="C54" s="5" t="s">
        <v>62</v>
      </c>
      <c r="K54" s="4"/>
    </row>
    <row r="55" spans="1:11" ht="31.5" x14ac:dyDescent="0.25">
      <c r="A55" s="25"/>
      <c r="B55" s="25"/>
      <c r="C55" s="5" t="s">
        <v>63</v>
      </c>
      <c r="K55" s="4"/>
    </row>
    <row r="56" spans="1:11" x14ac:dyDescent="0.25">
      <c r="A56" s="25"/>
      <c r="B56" s="25"/>
      <c r="C56" s="5" t="s">
        <v>6</v>
      </c>
      <c r="I56" s="1">
        <f t="shared" si="2"/>
        <v>0</v>
      </c>
      <c r="J56" s="1">
        <f t="shared" si="3"/>
        <v>3</v>
      </c>
      <c r="K56" s="4">
        <f t="shared" si="1"/>
        <v>0</v>
      </c>
    </row>
    <row r="57" spans="1:11" ht="31.5" x14ac:dyDescent="0.25">
      <c r="A57" s="25"/>
      <c r="B57" s="25"/>
      <c r="C57" s="5" t="s">
        <v>64</v>
      </c>
      <c r="I57" s="1">
        <f t="shared" si="2"/>
        <v>0</v>
      </c>
      <c r="J57" s="1">
        <f t="shared" si="3"/>
        <v>3</v>
      </c>
      <c r="K57" s="4">
        <f t="shared" si="1"/>
        <v>0</v>
      </c>
    </row>
    <row r="58" spans="1:11" ht="47.25" x14ac:dyDescent="0.25">
      <c r="A58" s="25"/>
      <c r="B58" s="25"/>
      <c r="C58" s="5" t="s">
        <v>65</v>
      </c>
      <c r="I58" s="1">
        <f t="shared" si="2"/>
        <v>0</v>
      </c>
      <c r="J58" s="1">
        <f t="shared" si="3"/>
        <v>3</v>
      </c>
      <c r="K58" s="4">
        <f t="shared" si="1"/>
        <v>0</v>
      </c>
    </row>
    <row r="59" spans="1:11" ht="31.5" x14ac:dyDescent="0.25">
      <c r="A59" s="25"/>
      <c r="B59" s="25"/>
      <c r="C59" s="5" t="s">
        <v>66</v>
      </c>
      <c r="I59" s="1">
        <f t="shared" si="2"/>
        <v>0</v>
      </c>
      <c r="J59" s="1">
        <f t="shared" si="3"/>
        <v>3</v>
      </c>
      <c r="K59" s="4">
        <f t="shared" si="1"/>
        <v>0</v>
      </c>
    </row>
    <row r="60" spans="1:11" ht="31.5" x14ac:dyDescent="0.25">
      <c r="A60" s="25"/>
      <c r="B60" s="25"/>
      <c r="C60" s="5" t="s">
        <v>67</v>
      </c>
      <c r="I60" s="1">
        <f t="shared" si="2"/>
        <v>0</v>
      </c>
      <c r="J60" s="1">
        <f t="shared" si="3"/>
        <v>3</v>
      </c>
      <c r="K60" s="4"/>
    </row>
    <row r="61" spans="1:11" x14ac:dyDescent="0.25">
      <c r="A61" s="25"/>
      <c r="B61" s="25"/>
      <c r="C61" s="5" t="s">
        <v>68</v>
      </c>
      <c r="D61" s="8"/>
      <c r="I61" s="1">
        <f t="shared" si="2"/>
        <v>0</v>
      </c>
      <c r="J61" s="1">
        <f t="shared" si="3"/>
        <v>3</v>
      </c>
      <c r="K61" s="4">
        <f t="shared" si="1"/>
        <v>0</v>
      </c>
    </row>
    <row r="62" spans="1:11" x14ac:dyDescent="0.25">
      <c r="A62" s="25"/>
      <c r="B62" s="25"/>
      <c r="C62" s="5" t="s">
        <v>69</v>
      </c>
      <c r="D62" s="8"/>
      <c r="I62" s="1">
        <f t="shared" si="2"/>
        <v>0</v>
      </c>
      <c r="J62" s="1">
        <f t="shared" si="3"/>
        <v>3</v>
      </c>
      <c r="K62" s="4">
        <f t="shared" si="1"/>
        <v>0</v>
      </c>
    </row>
    <row r="63" spans="1:11" ht="31.5" x14ac:dyDescent="0.25">
      <c r="A63" s="25"/>
      <c r="B63" s="25"/>
      <c r="C63" s="5" t="s">
        <v>70</v>
      </c>
      <c r="D63" s="8"/>
      <c r="I63" s="1">
        <f t="shared" si="2"/>
        <v>0</v>
      </c>
      <c r="J63" s="1">
        <f t="shared" si="3"/>
        <v>3</v>
      </c>
      <c r="K63" s="4">
        <f t="shared" si="1"/>
        <v>0</v>
      </c>
    </row>
    <row r="64" spans="1:11" ht="31.5" x14ac:dyDescent="0.25">
      <c r="A64" s="25"/>
      <c r="B64" s="25" t="s">
        <v>71</v>
      </c>
      <c r="C64" s="5" t="s">
        <v>72</v>
      </c>
      <c r="I64" s="1">
        <f t="shared" si="2"/>
        <v>0</v>
      </c>
      <c r="J64" s="1">
        <f t="shared" si="3"/>
        <v>3</v>
      </c>
      <c r="K64" s="4"/>
    </row>
    <row r="65" spans="1:11" ht="47.25" x14ac:dyDescent="0.25">
      <c r="A65" s="25"/>
      <c r="B65" s="25"/>
      <c r="C65" s="5" t="s">
        <v>73</v>
      </c>
      <c r="I65" s="1">
        <f t="shared" si="2"/>
        <v>0</v>
      </c>
      <c r="J65" s="1">
        <f t="shared" si="3"/>
        <v>3</v>
      </c>
      <c r="K65" s="4"/>
    </row>
    <row r="66" spans="1:11" ht="31.5" x14ac:dyDescent="0.25">
      <c r="A66" s="25"/>
      <c r="B66" s="25"/>
      <c r="C66" s="5" t="s">
        <v>74</v>
      </c>
      <c r="I66" s="1">
        <f t="shared" si="2"/>
        <v>0</v>
      </c>
      <c r="J66" s="1">
        <f t="shared" si="3"/>
        <v>3</v>
      </c>
      <c r="K66" s="4"/>
    </row>
    <row r="67" spans="1:11" ht="31.5" x14ac:dyDescent="0.25">
      <c r="A67" s="25"/>
      <c r="B67" s="25"/>
      <c r="C67" s="5" t="s">
        <v>75</v>
      </c>
      <c r="I67" s="1">
        <f t="shared" ref="I67:I91" si="4">IF(D67&lt;&gt;"",3,IF(E67&lt;&gt;"",2,IF(F67&lt;&gt;"",1,IF(G67&lt;&gt;"",0,0))))</f>
        <v>0</v>
      </c>
      <c r="J67" s="1">
        <f t="shared" si="3"/>
        <v>3</v>
      </c>
      <c r="K67" s="4">
        <f t="shared" ref="K67:K91" si="5">I67/J67</f>
        <v>0</v>
      </c>
    </row>
    <row r="68" spans="1:11" ht="31.5" x14ac:dyDescent="0.25">
      <c r="A68" s="25"/>
      <c r="B68" s="25" t="s">
        <v>76</v>
      </c>
      <c r="C68" s="2" t="s">
        <v>77</v>
      </c>
      <c r="I68" s="1">
        <f t="shared" si="4"/>
        <v>0</v>
      </c>
      <c r="J68" s="1">
        <f t="shared" si="3"/>
        <v>3</v>
      </c>
      <c r="K68" s="4">
        <f t="shared" si="5"/>
        <v>0</v>
      </c>
    </row>
    <row r="69" spans="1:11" ht="31.5" x14ac:dyDescent="0.25">
      <c r="A69" s="25"/>
      <c r="B69" s="25"/>
      <c r="C69" s="5" t="s">
        <v>78</v>
      </c>
      <c r="I69" s="1">
        <f t="shared" si="4"/>
        <v>0</v>
      </c>
      <c r="J69" s="1">
        <f t="shared" si="3"/>
        <v>3</v>
      </c>
      <c r="K69" s="4">
        <f t="shared" si="5"/>
        <v>0</v>
      </c>
    </row>
    <row r="70" spans="1:11" ht="31.5" x14ac:dyDescent="0.25">
      <c r="A70" s="25"/>
      <c r="B70" s="25"/>
      <c r="C70" s="5" t="s">
        <v>79</v>
      </c>
      <c r="E70" s="8"/>
      <c r="I70" s="1">
        <f>IF(D70&lt;&gt;"",3,IF(E70&lt;&gt;"",2,IF(F70&lt;&gt;"",1,IF(G70&lt;&gt;"",0,0))))</f>
        <v>0</v>
      </c>
      <c r="J70" s="1">
        <f t="shared" si="3"/>
        <v>3</v>
      </c>
      <c r="K70" s="4">
        <f t="shared" si="5"/>
        <v>0</v>
      </c>
    </row>
    <row r="71" spans="1:11" ht="31.5" x14ac:dyDescent="0.25">
      <c r="A71" s="25"/>
      <c r="B71" s="25"/>
      <c r="C71" s="5" t="s">
        <v>80</v>
      </c>
      <c r="E71" s="8"/>
      <c r="I71" s="1">
        <f>IF(D71&lt;&gt;"",3,IF(E71&lt;&gt;"",2,IF(F71&lt;&gt;"",1,IF(G71&lt;&gt;"",0,0))))</f>
        <v>0</v>
      </c>
      <c r="J71" s="1">
        <f t="shared" si="3"/>
        <v>3</v>
      </c>
      <c r="K71" s="4">
        <f t="shared" si="5"/>
        <v>0</v>
      </c>
    </row>
    <row r="72" spans="1:11" ht="47.25" x14ac:dyDescent="0.25">
      <c r="A72" s="25" t="s">
        <v>7</v>
      </c>
      <c r="B72" s="25" t="s">
        <v>81</v>
      </c>
      <c r="C72" s="5" t="s">
        <v>82</v>
      </c>
      <c r="I72" s="1">
        <f t="shared" si="4"/>
        <v>0</v>
      </c>
      <c r="J72" s="1">
        <f t="shared" si="3"/>
        <v>3</v>
      </c>
      <c r="K72" s="4">
        <f t="shared" si="5"/>
        <v>0</v>
      </c>
    </row>
    <row r="73" spans="1:11" ht="31.5" x14ac:dyDescent="0.25">
      <c r="A73" s="25"/>
      <c r="B73" s="25"/>
      <c r="C73" s="5" t="s">
        <v>83</v>
      </c>
      <c r="I73" s="1">
        <f t="shared" si="4"/>
        <v>0</v>
      </c>
      <c r="J73" s="1">
        <f t="shared" si="3"/>
        <v>3</v>
      </c>
      <c r="K73" s="4">
        <f t="shared" si="5"/>
        <v>0</v>
      </c>
    </row>
    <row r="74" spans="1:11" ht="31.5" x14ac:dyDescent="0.25">
      <c r="A74" s="25"/>
      <c r="B74" s="25"/>
      <c r="C74" s="5" t="s">
        <v>8</v>
      </c>
      <c r="I74" s="1">
        <f t="shared" si="4"/>
        <v>0</v>
      </c>
      <c r="J74" s="1">
        <f t="shared" si="3"/>
        <v>3</v>
      </c>
      <c r="K74" s="4">
        <f t="shared" si="5"/>
        <v>0</v>
      </c>
    </row>
    <row r="75" spans="1:11" ht="31.5" x14ac:dyDescent="0.25">
      <c r="A75" s="25"/>
      <c r="B75" s="25"/>
      <c r="C75" s="5" t="s">
        <v>84</v>
      </c>
      <c r="G75" s="8"/>
      <c r="I75" s="1">
        <f t="shared" si="4"/>
        <v>0</v>
      </c>
      <c r="J75" s="1">
        <f t="shared" si="3"/>
        <v>3</v>
      </c>
      <c r="K75" s="4">
        <f t="shared" si="5"/>
        <v>0</v>
      </c>
    </row>
    <row r="76" spans="1:11" ht="47.25" x14ac:dyDescent="0.25">
      <c r="A76" s="25"/>
      <c r="B76" s="25"/>
      <c r="C76" s="5" t="s">
        <v>85</v>
      </c>
      <c r="I76" s="1">
        <f t="shared" si="4"/>
        <v>0</v>
      </c>
      <c r="J76" s="1">
        <f t="shared" si="3"/>
        <v>3</v>
      </c>
      <c r="K76" s="4">
        <f t="shared" si="5"/>
        <v>0</v>
      </c>
    </row>
    <row r="77" spans="1:11" ht="31.5" x14ac:dyDescent="0.25">
      <c r="A77" s="25"/>
      <c r="B77" s="27" t="s">
        <v>126</v>
      </c>
      <c r="C77" s="5" t="s">
        <v>86</v>
      </c>
      <c r="I77" s="1">
        <f t="shared" si="4"/>
        <v>0</v>
      </c>
      <c r="J77" s="1">
        <f t="shared" si="3"/>
        <v>3</v>
      </c>
      <c r="K77" s="4">
        <f t="shared" si="5"/>
        <v>0</v>
      </c>
    </row>
    <row r="78" spans="1:11" ht="31.5" x14ac:dyDescent="0.25">
      <c r="A78" s="25"/>
      <c r="B78" s="25"/>
      <c r="C78" s="5" t="s">
        <v>87</v>
      </c>
      <c r="I78" s="1">
        <f t="shared" si="4"/>
        <v>0</v>
      </c>
      <c r="J78" s="1">
        <f t="shared" si="3"/>
        <v>3</v>
      </c>
      <c r="K78" s="4">
        <f t="shared" si="5"/>
        <v>0</v>
      </c>
    </row>
    <row r="79" spans="1:11" ht="31.5" x14ac:dyDescent="0.25">
      <c r="A79" s="25"/>
      <c r="B79" s="25"/>
      <c r="C79" s="5" t="s">
        <v>122</v>
      </c>
      <c r="D79" s="8"/>
      <c r="I79" s="1">
        <f t="shared" si="4"/>
        <v>0</v>
      </c>
      <c r="J79" s="1">
        <f t="shared" si="3"/>
        <v>3</v>
      </c>
      <c r="K79" s="4">
        <f t="shared" si="5"/>
        <v>0</v>
      </c>
    </row>
    <row r="80" spans="1:11" ht="63" x14ac:dyDescent="0.25">
      <c r="A80" s="25"/>
      <c r="B80" s="25"/>
      <c r="C80" s="5" t="s">
        <v>88</v>
      </c>
      <c r="I80" s="1">
        <f t="shared" si="4"/>
        <v>0</v>
      </c>
      <c r="J80" s="1">
        <f t="shared" si="3"/>
        <v>3</v>
      </c>
      <c r="K80" s="4"/>
    </row>
    <row r="81" spans="1:11" ht="31.5" x14ac:dyDescent="0.25">
      <c r="A81" s="25"/>
      <c r="B81" s="25"/>
      <c r="C81" s="5" t="s">
        <v>89</v>
      </c>
      <c r="D81" s="8"/>
      <c r="I81" s="1">
        <f t="shared" si="4"/>
        <v>0</v>
      </c>
      <c r="J81" s="1">
        <f t="shared" si="3"/>
        <v>3</v>
      </c>
      <c r="K81" s="4">
        <f t="shared" si="5"/>
        <v>0</v>
      </c>
    </row>
    <row r="82" spans="1:11" ht="31.5" x14ac:dyDescent="0.25">
      <c r="A82" s="25"/>
      <c r="B82" s="27" t="s">
        <v>127</v>
      </c>
      <c r="C82" s="5" t="s">
        <v>90</v>
      </c>
      <c r="D82" s="8"/>
      <c r="I82" s="1">
        <f t="shared" si="4"/>
        <v>0</v>
      </c>
      <c r="J82" s="1">
        <f t="shared" si="3"/>
        <v>3</v>
      </c>
      <c r="K82" s="4">
        <f t="shared" si="5"/>
        <v>0</v>
      </c>
    </row>
    <row r="83" spans="1:11" x14ac:dyDescent="0.25">
      <c r="A83" s="25"/>
      <c r="B83" s="25"/>
      <c r="C83" s="5" t="s">
        <v>9</v>
      </c>
      <c r="D83" s="8"/>
      <c r="I83" s="1">
        <f t="shared" si="4"/>
        <v>0</v>
      </c>
      <c r="J83" s="1">
        <f t="shared" si="3"/>
        <v>3</v>
      </c>
      <c r="K83" s="4">
        <f t="shared" si="5"/>
        <v>0</v>
      </c>
    </row>
    <row r="84" spans="1:11" ht="47.25" x14ac:dyDescent="0.25">
      <c r="A84" s="25"/>
      <c r="B84" s="25"/>
      <c r="C84" s="5" t="s">
        <v>91</v>
      </c>
      <c r="D84" s="8"/>
      <c r="I84" s="1">
        <f t="shared" si="4"/>
        <v>0</v>
      </c>
      <c r="J84" s="1">
        <f t="shared" si="3"/>
        <v>3</v>
      </c>
      <c r="K84" s="4">
        <f t="shared" si="5"/>
        <v>0</v>
      </c>
    </row>
    <row r="85" spans="1:11" ht="47.25" x14ac:dyDescent="0.25">
      <c r="A85" s="25"/>
      <c r="B85" s="25"/>
      <c r="C85" s="5" t="s">
        <v>101</v>
      </c>
      <c r="D85" s="8"/>
      <c r="I85" s="1">
        <f t="shared" si="4"/>
        <v>0</v>
      </c>
      <c r="J85" s="1">
        <f t="shared" si="3"/>
        <v>3</v>
      </c>
      <c r="K85" s="4">
        <f t="shared" si="5"/>
        <v>0</v>
      </c>
    </row>
    <row r="86" spans="1:11" ht="47.25" x14ac:dyDescent="0.25">
      <c r="A86" s="25"/>
      <c r="B86" s="25"/>
      <c r="C86" s="5" t="s">
        <v>92</v>
      </c>
      <c r="D86" s="8"/>
      <c r="I86" s="1">
        <f t="shared" si="4"/>
        <v>0</v>
      </c>
      <c r="J86" s="1">
        <f t="shared" si="3"/>
        <v>3</v>
      </c>
      <c r="K86" s="4">
        <f t="shared" si="5"/>
        <v>0</v>
      </c>
    </row>
    <row r="87" spans="1:11" ht="47.25" x14ac:dyDescent="0.25">
      <c r="A87" s="25"/>
      <c r="B87" s="25"/>
      <c r="C87" s="5" t="s">
        <v>93</v>
      </c>
      <c r="D87" s="8"/>
      <c r="I87" s="1">
        <f t="shared" si="4"/>
        <v>0</v>
      </c>
      <c r="J87" s="1">
        <f t="shared" si="3"/>
        <v>3</v>
      </c>
      <c r="K87" s="4">
        <f t="shared" si="5"/>
        <v>0</v>
      </c>
    </row>
    <row r="88" spans="1:11" ht="47.25" x14ac:dyDescent="0.25">
      <c r="A88" s="25"/>
      <c r="B88" s="25"/>
      <c r="C88" s="5" t="s">
        <v>94</v>
      </c>
      <c r="D88" s="8"/>
      <c r="I88" s="1">
        <f t="shared" si="4"/>
        <v>0</v>
      </c>
      <c r="J88" s="1">
        <f t="shared" si="3"/>
        <v>3</v>
      </c>
      <c r="K88" s="4">
        <f t="shared" si="5"/>
        <v>0</v>
      </c>
    </row>
    <row r="89" spans="1:11" ht="63" x14ac:dyDescent="0.25">
      <c r="A89" s="25"/>
      <c r="B89" s="25"/>
      <c r="C89" s="5" t="s">
        <v>95</v>
      </c>
      <c r="I89" s="1">
        <f t="shared" si="4"/>
        <v>0</v>
      </c>
      <c r="J89" s="1">
        <f t="shared" si="3"/>
        <v>3</v>
      </c>
      <c r="K89" s="4"/>
    </row>
    <row r="90" spans="1:11" ht="31.5" x14ac:dyDescent="0.25">
      <c r="A90" s="25"/>
      <c r="B90" s="25"/>
      <c r="C90" s="5" t="s">
        <v>96</v>
      </c>
      <c r="I90" s="1">
        <f t="shared" si="4"/>
        <v>0</v>
      </c>
      <c r="J90" s="1">
        <f t="shared" si="3"/>
        <v>3</v>
      </c>
      <c r="K90" s="4">
        <f t="shared" si="5"/>
        <v>0</v>
      </c>
    </row>
    <row r="91" spans="1:11" ht="47.25" x14ac:dyDescent="0.25">
      <c r="A91" s="25"/>
      <c r="B91" s="25"/>
      <c r="C91" s="5" t="s">
        <v>97</v>
      </c>
      <c r="D91" s="8"/>
      <c r="I91" s="1">
        <f t="shared" si="4"/>
        <v>0</v>
      </c>
      <c r="J91" s="1">
        <f t="shared" si="3"/>
        <v>3</v>
      </c>
      <c r="K91" s="4">
        <f t="shared" si="5"/>
        <v>0</v>
      </c>
    </row>
    <row r="92" spans="1:11" x14ac:dyDescent="0.25">
      <c r="A92" s="28" t="s">
        <v>103</v>
      </c>
      <c r="B92" s="28"/>
      <c r="C92" s="28"/>
      <c r="D92" s="28"/>
      <c r="E92" s="28"/>
      <c r="F92" s="28"/>
      <c r="G92" s="28"/>
      <c r="H92" s="28"/>
      <c r="I92" s="8">
        <f>SUM(I3:I91)</f>
        <v>0</v>
      </c>
      <c r="J92" s="8">
        <f>SUM(J3:J91)</f>
        <v>246</v>
      </c>
      <c r="K92" s="4">
        <f>I92/J92</f>
        <v>0</v>
      </c>
    </row>
    <row r="93" spans="1:11" s="12" customFormat="1" ht="31.5" x14ac:dyDescent="0.25">
      <c r="A93" s="22" t="s">
        <v>104</v>
      </c>
      <c r="B93" s="22"/>
      <c r="C93" s="22"/>
      <c r="D93" s="22"/>
      <c r="E93" s="22"/>
      <c r="F93" s="22"/>
      <c r="G93" s="22"/>
      <c r="H93" s="22"/>
      <c r="I93" s="13" t="s">
        <v>131</v>
      </c>
      <c r="J93" s="13" t="s">
        <v>132</v>
      </c>
      <c r="K93" s="13" t="s">
        <v>124</v>
      </c>
    </row>
    <row r="94" spans="1:11" ht="31.5" x14ac:dyDescent="0.25">
      <c r="A94" s="23" t="s">
        <v>0</v>
      </c>
      <c r="B94" s="9" t="s">
        <v>128</v>
      </c>
      <c r="C94" s="11" t="s">
        <v>115</v>
      </c>
      <c r="G94" s="11" t="str">
        <f>IF(AND(G3&lt;&gt;"", G7&lt;&gt;""),"nein","ja")</f>
        <v>ja</v>
      </c>
      <c r="I94" s="1">
        <f>SUM(I3:I13)</f>
        <v>0</v>
      </c>
      <c r="J94" s="1">
        <f>SUM(J3:J13)</f>
        <v>33</v>
      </c>
      <c r="K94" s="4">
        <f>I94/J94</f>
        <v>0</v>
      </c>
    </row>
    <row r="95" spans="1:11" x14ac:dyDescent="0.25">
      <c r="A95" s="23"/>
      <c r="B95" s="1" t="s">
        <v>105</v>
      </c>
      <c r="C95" s="11" t="s">
        <v>116</v>
      </c>
      <c r="G95" s="11" t="str">
        <f>IF(G14&lt;&gt;"","nein","ja")</f>
        <v>ja</v>
      </c>
      <c r="I95" s="1">
        <f>SUM(I14:I18)</f>
        <v>0</v>
      </c>
      <c r="J95" s="1">
        <f>SUM(J14:J18)</f>
        <v>15</v>
      </c>
      <c r="K95" s="4">
        <f t="shared" ref="K95:K107" si="6">I95/J95</f>
        <v>0</v>
      </c>
    </row>
    <row r="96" spans="1:11" x14ac:dyDescent="0.25">
      <c r="A96" s="23"/>
      <c r="B96" s="1" t="s">
        <v>26</v>
      </c>
      <c r="C96" s="11" t="s">
        <v>117</v>
      </c>
      <c r="G96" s="11" t="str">
        <f>IF(G19&lt;&gt;"","nein","ja")</f>
        <v>ja</v>
      </c>
      <c r="I96" s="1">
        <f>SUM(I19:I27)</f>
        <v>0</v>
      </c>
      <c r="J96" s="1">
        <f>SUM(J19:J27)</f>
        <v>27</v>
      </c>
      <c r="K96" s="4">
        <f t="shared" si="6"/>
        <v>0</v>
      </c>
    </row>
    <row r="97" spans="1:11" s="19" customFormat="1" x14ac:dyDescent="0.25">
      <c r="A97" s="23"/>
      <c r="B97" s="17" t="s">
        <v>109</v>
      </c>
      <c r="C97" s="18"/>
      <c r="G97" s="20"/>
      <c r="I97" s="19">
        <f>I94+I95+I96</f>
        <v>0</v>
      </c>
      <c r="J97" s="19">
        <f>J94+J95+J96</f>
        <v>75</v>
      </c>
      <c r="K97" s="21">
        <f t="shared" si="6"/>
        <v>0</v>
      </c>
    </row>
    <row r="98" spans="1:11" x14ac:dyDescent="0.25">
      <c r="A98" s="23" t="s">
        <v>1</v>
      </c>
      <c r="B98" s="1" t="s">
        <v>107</v>
      </c>
      <c r="G98" s="11"/>
      <c r="I98" s="1">
        <f>SUM(I48:I63)</f>
        <v>0</v>
      </c>
      <c r="J98" s="1">
        <f>SUM(J48:J63)</f>
        <v>27</v>
      </c>
      <c r="K98" s="4">
        <f t="shared" si="6"/>
        <v>0</v>
      </c>
    </row>
    <row r="99" spans="1:11" x14ac:dyDescent="0.25">
      <c r="A99" s="23"/>
      <c r="B99" s="1" t="s">
        <v>43</v>
      </c>
      <c r="C99" s="11" t="s">
        <v>118</v>
      </c>
      <c r="G99" s="11" t="str">
        <f>IF(G41&lt;&gt;"","nein","ja")</f>
        <v>ja</v>
      </c>
      <c r="I99" s="1">
        <f>SUM(I35:I47)</f>
        <v>0</v>
      </c>
      <c r="J99" s="1">
        <f>SUM(J35:J47)</f>
        <v>39</v>
      </c>
      <c r="K99" s="4">
        <f t="shared" si="6"/>
        <v>0</v>
      </c>
    </row>
    <row r="100" spans="1:11" x14ac:dyDescent="0.25">
      <c r="A100" s="23"/>
      <c r="B100" s="1" t="s">
        <v>57</v>
      </c>
      <c r="G100" s="11"/>
      <c r="I100" s="1">
        <f>SUM(I48:I63)</f>
        <v>0</v>
      </c>
      <c r="J100" s="1">
        <f>SUM(J48:J63)</f>
        <v>27</v>
      </c>
      <c r="K100" s="4">
        <f t="shared" si="6"/>
        <v>0</v>
      </c>
    </row>
    <row r="101" spans="1:11" x14ac:dyDescent="0.25">
      <c r="A101" s="23"/>
      <c r="B101" s="1" t="s">
        <v>108</v>
      </c>
      <c r="G101" s="11"/>
      <c r="I101" s="1">
        <f>SUM(I64:I67)</f>
        <v>0</v>
      </c>
      <c r="J101" s="1">
        <f>SUM(J64:J67)</f>
        <v>12</v>
      </c>
      <c r="K101" s="4">
        <f t="shared" si="6"/>
        <v>0</v>
      </c>
    </row>
    <row r="102" spans="1:11" x14ac:dyDescent="0.25">
      <c r="A102" s="23"/>
      <c r="B102" s="1" t="s">
        <v>106</v>
      </c>
      <c r="C102" s="11" t="s">
        <v>119</v>
      </c>
      <c r="G102" s="11" t="str">
        <f>IF(G68&lt;&gt;"","nein","ja")</f>
        <v>ja</v>
      </c>
      <c r="I102" s="1">
        <f>SUM(I68:I71)</f>
        <v>0</v>
      </c>
      <c r="J102" s="1">
        <f>SUM(J68:J71)</f>
        <v>12</v>
      </c>
      <c r="K102" s="4">
        <f t="shared" si="6"/>
        <v>0</v>
      </c>
    </row>
    <row r="103" spans="1:11" s="19" customFormat="1" x14ac:dyDescent="0.25">
      <c r="A103" s="23"/>
      <c r="B103" s="17" t="s">
        <v>109</v>
      </c>
      <c r="C103" s="18"/>
      <c r="G103" s="20"/>
      <c r="I103" s="19">
        <f>I98+I99+I100+I101+I102</f>
        <v>0</v>
      </c>
      <c r="J103" s="19">
        <f>J98+J99+J100+J101+J102</f>
        <v>117</v>
      </c>
      <c r="K103" s="21">
        <f t="shared" si="6"/>
        <v>0</v>
      </c>
    </row>
    <row r="104" spans="1:11" x14ac:dyDescent="0.25">
      <c r="A104" s="23" t="s">
        <v>7</v>
      </c>
      <c r="B104" s="1" t="s">
        <v>111</v>
      </c>
      <c r="G104" s="11"/>
      <c r="I104" s="1">
        <f>SUM(I72:I76)</f>
        <v>0</v>
      </c>
      <c r="J104" s="1">
        <f>SUM(J72:J76)</f>
        <v>15</v>
      </c>
      <c r="K104" s="4">
        <f t="shared" si="6"/>
        <v>0</v>
      </c>
    </row>
    <row r="105" spans="1:11" x14ac:dyDescent="0.25">
      <c r="A105" s="23"/>
      <c r="B105" s="1" t="s">
        <v>112</v>
      </c>
      <c r="G105" s="11"/>
      <c r="I105" s="1">
        <f>SUM(I77:I81)</f>
        <v>0</v>
      </c>
      <c r="J105" s="1">
        <f>SUM(J77:J81)</f>
        <v>15</v>
      </c>
      <c r="K105" s="4">
        <f t="shared" si="6"/>
        <v>0</v>
      </c>
    </row>
    <row r="106" spans="1:11" x14ac:dyDescent="0.25">
      <c r="A106" s="23"/>
      <c r="B106" s="1" t="s">
        <v>113</v>
      </c>
      <c r="G106" s="11"/>
      <c r="I106" s="1">
        <f>SUM(I83:I91)</f>
        <v>0</v>
      </c>
      <c r="J106" s="1">
        <f>SUM(J83:J91)</f>
        <v>27</v>
      </c>
      <c r="K106" s="4">
        <f t="shared" si="6"/>
        <v>0</v>
      </c>
    </row>
    <row r="107" spans="1:11" s="19" customFormat="1" x14ac:dyDescent="0.25">
      <c r="A107" s="23"/>
      <c r="B107" s="19" t="s">
        <v>110</v>
      </c>
      <c r="C107" s="18"/>
      <c r="G107" s="20"/>
      <c r="I107" s="19">
        <f>I103+I104+I105+I106</f>
        <v>0</v>
      </c>
      <c r="J107" s="19">
        <f>J103+J104+J105+J106</f>
        <v>174</v>
      </c>
      <c r="K107" s="21">
        <f t="shared" si="6"/>
        <v>0</v>
      </c>
    </row>
    <row r="108" spans="1:11" x14ac:dyDescent="0.25">
      <c r="A108" s="12" t="s">
        <v>121</v>
      </c>
      <c r="B108" s="15" t="s">
        <v>114</v>
      </c>
      <c r="C108" s="16" t="s">
        <v>120</v>
      </c>
      <c r="D108" s="12"/>
      <c r="E108" s="12"/>
      <c r="F108" s="12"/>
      <c r="G108" s="10" t="str">
        <f>IF(AND(G94="ja",G95="ja",G96="ja",G99="ja",G102="ja"),"ja","nein")</f>
        <v>ja</v>
      </c>
      <c r="H108" s="12"/>
      <c r="I108" s="12">
        <f>I92</f>
        <v>0</v>
      </c>
      <c r="J108" s="12">
        <f t="shared" ref="J108:K108" si="7">J92</f>
        <v>246</v>
      </c>
      <c r="K108" s="14">
        <f t="shared" si="7"/>
        <v>0</v>
      </c>
    </row>
    <row r="109" spans="1:11" x14ac:dyDescent="0.25">
      <c r="A109" s="12"/>
      <c r="B109" s="15" t="s">
        <v>5</v>
      </c>
      <c r="C109" s="13" t="str">
        <f>IF(K108&gt;=0.9,"voll erfüllt",IF(AND(K108&gt;=0.75,K108&lt;0.9),"leichte Verbesserungspotentiale",IF(AND(K108&gt;=0.5,K108&lt;75),"deutliche Verbesserungspotentiale","unzureichend")))</f>
        <v>unzureichend</v>
      </c>
      <c r="D109" s="12"/>
      <c r="E109" s="12"/>
      <c r="F109" s="12"/>
      <c r="G109" s="12"/>
      <c r="H109" s="12"/>
      <c r="I109" s="12"/>
      <c r="J109" s="12"/>
      <c r="K109" s="12"/>
    </row>
  </sheetData>
  <mergeCells count="22">
    <mergeCell ref="B19:B27"/>
    <mergeCell ref="A92:H92"/>
    <mergeCell ref="B72:B76"/>
    <mergeCell ref="B77:B81"/>
    <mergeCell ref="B82:B91"/>
    <mergeCell ref="A72:A91"/>
    <mergeCell ref="A93:H93"/>
    <mergeCell ref="A94:A97"/>
    <mergeCell ref="A98:A103"/>
    <mergeCell ref="A104:A107"/>
    <mergeCell ref="I1:K1"/>
    <mergeCell ref="A28:A71"/>
    <mergeCell ref="B28:B34"/>
    <mergeCell ref="B35:B47"/>
    <mergeCell ref="B48:B63"/>
    <mergeCell ref="B64:B67"/>
    <mergeCell ref="B68:B71"/>
    <mergeCell ref="D1:H1"/>
    <mergeCell ref="A1:C2"/>
    <mergeCell ref="A3:A27"/>
    <mergeCell ref="B3:B13"/>
    <mergeCell ref="B14:B1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Salus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Nothnagel, Jens</dc:creator>
  <cp:lastModifiedBy>Nothnagel, Jens</cp:lastModifiedBy>
  <dcterms:created xsi:type="dcterms:W3CDTF">2023-04-24T12:06:03Z</dcterms:created>
  <dcterms:modified xsi:type="dcterms:W3CDTF">2023-06-28T09:06:52Z</dcterms:modified>
</cp:coreProperties>
</file>